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JAIPUR\JODHPUR NO.1 AFS\"/>
    </mc:Choice>
  </mc:AlternateContent>
  <xr:revisionPtr revIDLastSave="0" documentId="13_ncr:1_{0D09CCDE-8034-4355-A903-41FFA74E714F}" xr6:coauthVersionLast="45" xr6:coauthVersionMax="45" xr10:uidLastSave="{00000000-0000-0000-0000-000000000000}"/>
  <bookViews>
    <workbookView xWindow="3810" yWindow="1590" windowWidth="11535" windowHeight="9480" tabRatio="953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'10(c)'!$A$1:$R$38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'10(i)'!$A$1:$F$23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'12(g)'!$A$1:$F$19</definedName>
    <definedName name="_xlnm.Print_Area" localSheetId="17">'12(h)'!$A$1:$F$14</definedName>
    <definedName name="_xlnm.Print_Area" localSheetId="18">'12(i)'!$A$1:$F$17</definedName>
    <definedName name="_xlnm.Print_Area" localSheetId="19">'12(i)-F'!$A$1:$F$14</definedName>
    <definedName name="_xlnm.Print_Area" localSheetId="20">'12(j)'!$A$1:$R$62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 l="1"/>
  <c r="F8" i="140"/>
  <c r="E8" i="140"/>
  <c r="D8" i="140"/>
  <c r="T8" i="8"/>
  <c r="P8" i="8"/>
  <c r="H8" i="8"/>
  <c r="L8" i="8" s="1"/>
  <c r="Q33" i="165" l="1"/>
  <c r="P33" i="165"/>
  <c r="O33" i="165"/>
  <c r="N33" i="165"/>
  <c r="M33" i="165"/>
  <c r="L33" i="165"/>
  <c r="K33" i="165"/>
  <c r="J33" i="165"/>
  <c r="I33" i="165"/>
  <c r="H33" i="165"/>
  <c r="G33" i="165"/>
  <c r="E33" i="165"/>
  <c r="D33" i="165"/>
  <c r="Q32" i="165"/>
  <c r="P32" i="165"/>
  <c r="O32" i="165"/>
  <c r="N32" i="165"/>
  <c r="M32" i="165"/>
  <c r="L32" i="165"/>
  <c r="K32" i="165"/>
  <c r="J32" i="165"/>
  <c r="I32" i="165"/>
  <c r="H32" i="165"/>
  <c r="G32" i="165"/>
  <c r="E32" i="165"/>
  <c r="D32" i="165"/>
  <c r="Q31" i="165"/>
  <c r="P31" i="165"/>
  <c r="O31" i="165"/>
  <c r="N31" i="165"/>
  <c r="M31" i="165"/>
  <c r="L31" i="165"/>
  <c r="K31" i="165"/>
  <c r="J31" i="165"/>
  <c r="I31" i="165"/>
  <c r="H31" i="165"/>
  <c r="G31" i="165"/>
  <c r="E31" i="165"/>
  <c r="D31" i="165"/>
  <c r="Q57" i="68"/>
  <c r="Q56" i="68"/>
  <c r="Q55" i="68"/>
  <c r="P57" i="68"/>
  <c r="P56" i="68"/>
  <c r="P55" i="68"/>
  <c r="O57" i="68"/>
  <c r="O56" i="68"/>
  <c r="O55" i="68"/>
  <c r="N57" i="68"/>
  <c r="N56" i="68"/>
  <c r="N55" i="68"/>
  <c r="M57" i="68"/>
  <c r="M56" i="68"/>
  <c r="M55" i="68"/>
  <c r="L57" i="68"/>
  <c r="L56" i="68"/>
  <c r="L55" i="68"/>
  <c r="K57" i="68"/>
  <c r="K56" i="68"/>
  <c r="K55" i="68"/>
  <c r="J57" i="68"/>
  <c r="J56" i="68"/>
  <c r="J55" i="68"/>
  <c r="I57" i="68"/>
  <c r="I56" i="68"/>
  <c r="I55" i="68"/>
  <c r="H57" i="68"/>
  <c r="H56" i="68"/>
  <c r="H55" i="68"/>
  <c r="G57" i="68"/>
  <c r="G56" i="68"/>
  <c r="G55" i="68"/>
  <c r="E57" i="68"/>
  <c r="E56" i="68"/>
  <c r="E55" i="68"/>
  <c r="D57" i="68"/>
  <c r="D56" i="68"/>
  <c r="D55" i="68"/>
  <c r="F57" i="68" l="1"/>
  <c r="F56" i="68"/>
  <c r="R55" i="68"/>
  <c r="R33" i="165"/>
  <c r="R32" i="165"/>
  <c r="F31" i="165"/>
  <c r="F33" i="165"/>
  <c r="R31" i="165"/>
  <c r="F32" i="165"/>
  <c r="R57" i="68"/>
  <c r="F55" i="68"/>
  <c r="R56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<sst xmlns="http://schemas.openxmlformats.org/spreadsheetml/2006/main" count="647" uniqueCount="202">
  <si>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</si>
  <si>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</si>
  <si>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</si>
  <si>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</si>
  <si>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</si>
  <si>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</si>
  <si>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</si>
  <si>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</si>
  <si>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</si>
  <si>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</si>
  <si>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</si>
  <si>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</si>
  <si>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</si>
  <si>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</si>
  <si>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</si>
  <si>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</si>
  <si>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</si>
  <si>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</si>
  <si>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</si>
  <si>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</si>
  <si>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</si>
  <si>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</si>
  <si>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</si>
  <si>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</si>
  <si>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</si>
  <si>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</si>
  <si>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</si>
  <si>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</si>
  <si>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</si>
  <si>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</si>
  <si>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</si>
  <si>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</si>
  <si>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</si>
  <si>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</si>
  <si>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</si>
  <si>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</si>
  <si>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</si>
  <si>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</si>
  <si>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</si>
  <si>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</si>
  <si>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</si>
  <si>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</si>
  <si>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</si>
  <si>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</si>
  <si>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</si>
  <si>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</si>
  <si>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</si>
  <si>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</si>
  <si>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</si>
  <si>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</si>
  <si>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</si>
  <si>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</si>
  <si>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</si>
  <si>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</si>
  <si>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</si>
  <si>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</si>
  <si>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</si>
  <si>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</si>
  <si>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</si>
  <si>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</si>
  <si>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</si>
  <si>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</si>
  <si>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</si>
  <si>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</si>
  <si>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</si>
  <si>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</si>
  <si>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</si>
  <si>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</si>
  <si>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</si>
  <si>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</si>
  <si>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</si>
  <si>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</si>
  <si>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</si>
  <si>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</si>
  <si>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</si>
  <si>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</si>
  <si>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</si>
  <si>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</si>
  <si>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</si>
  <si>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</si>
  <si>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</si>
  <si>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</si>
  <si>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</si>
  <si>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</si>
  <si>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</si>
  <si>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</si>
  <si>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</si>
  <si>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</si>
  <si>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</si>
  <si>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</si>
  <si>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</si>
  <si>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</si>
  <si>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</si>
  <si>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</si>
  <si>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</si>
  <si>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</si>
  <si>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</si>
  <si>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</si>
  <si>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</si>
  <si>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</si>
  <si>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</si>
  <si>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</si>
  <si>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</si>
  <si>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</si>
  <si>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</si>
  <si>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</si>
  <si>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</si>
  <si>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</si>
  <si>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</si>
  <si>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</si>
  <si>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</si>
  <si>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</si>
  <si>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</si>
  <si>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</si>
  <si>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</si>
  <si>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</si>
  <si>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</si>
  <si>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</si>
  <si>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</si>
  <si>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</si>
  <si>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</si>
  <si>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</si>
  <si>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</si>
  <si>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</si>
  <si>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</si>
  <si>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</si>
  <si>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</si>
  <si>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</si>
  <si>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</si>
  <si>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</si>
  <si>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</si>
  <si>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</si>
  <si>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</si>
  <si>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</si>
  <si>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</si>
  <si>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</si>
  <si>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</si>
  <si>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</si>
  <si>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</si>
  <si>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</si>
  <si>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</si>
  <si>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</si>
  <si>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</si>
  <si>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</si>
  <si>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</si>
  <si>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</si>
  <si>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</si>
  <si>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No.1 AFS JODHPUR</t>
  </si>
  <si>
    <t>AIR FORCE AREA, RAJASTHAN - 342 011</t>
  </si>
  <si>
    <t>ANALYSIS OF CBSE RESULT : 2019 - 2020</t>
  </si>
  <si>
    <t>Generated through : NEUTEK Result Master Pro</t>
  </si>
  <si>
    <t>Principal : VIVEK YADAV</t>
  </si>
  <si>
    <t>DEFENCE</t>
  </si>
  <si>
    <t>RAJASTHAN</t>
  </si>
  <si>
    <t>KV JODHPUR No.1 AFS</t>
  </si>
  <si>
    <t>HINDI COURSE-A</t>
  </si>
  <si>
    <t>ENGH LNG &amp; LIT.</t>
  </si>
  <si>
    <t>MATHS STANDARD</t>
  </si>
  <si>
    <t>MATHS BASIC</t>
  </si>
  <si>
    <t>SCIENCE</t>
  </si>
  <si>
    <t>SOCIAL SCIENCE</t>
  </si>
  <si>
    <t>INFO TECHLGY(O)</t>
  </si>
  <si>
    <t>VIVEK YADAV</t>
  </si>
  <si>
    <t>SUMAIYA ANSARI</t>
  </si>
  <si>
    <t>DEVRAJ MEENA</t>
  </si>
  <si>
    <t>PUNEET CHOUHAN</t>
  </si>
  <si>
    <t>KHUSHI BHATIA</t>
  </si>
  <si>
    <t>ASHWANI KUMAR</t>
  </si>
  <si>
    <t>JAYADITYA SINGH RATHORE</t>
  </si>
  <si>
    <t>ANKIT KUMAR</t>
  </si>
  <si>
    <t>DIKSHA SHARMA</t>
  </si>
  <si>
    <t>BHAVIKA PAREEK</t>
  </si>
  <si>
    <t>SUDARSHAN CHAUHAN</t>
  </si>
  <si>
    <t>NIL</t>
  </si>
  <si>
    <t>AKANKSHA KUMARI</t>
  </si>
  <si>
    <t>KIRAN MEENA</t>
  </si>
  <si>
    <t>BHANU PRATAP  SINGH</t>
  </si>
  <si>
    <t>OM PRAKASH</t>
  </si>
  <si>
    <t>DIVYA ADVANI</t>
  </si>
  <si>
    <t>ANJALI</t>
  </si>
  <si>
    <t>RISHI NIGAM</t>
  </si>
  <si>
    <t>AARTI JANGRA</t>
  </si>
  <si>
    <t>ASMITA RAVI</t>
  </si>
  <si>
    <t>SANGEETA CHOUDHARY</t>
  </si>
  <si>
    <t>KRITIKA CHANDRA</t>
  </si>
  <si>
    <t>ENGLISH CORE</t>
  </si>
  <si>
    <t>HINDI CORE</t>
  </si>
  <si>
    <t>MATHEMATICS</t>
  </si>
  <si>
    <t>ECONOMICS</t>
  </si>
  <si>
    <t>PHYSICS</t>
  </si>
  <si>
    <t>GEOGRAPHY</t>
  </si>
  <si>
    <t>HISTORY</t>
  </si>
  <si>
    <t>CHEMISTRY</t>
  </si>
  <si>
    <t>POLITICAL SCI.</t>
  </si>
  <si>
    <t>COMPUTR SCIENCE</t>
  </si>
  <si>
    <t>BIOLOGY</t>
  </si>
  <si>
    <t>INFO. PRAC.</t>
  </si>
  <si>
    <t>BUSINESSSTUDIES</t>
  </si>
  <si>
    <t>ACCOUNTANCY</t>
  </si>
  <si>
    <t>PHY. EDUCATION</t>
  </si>
  <si>
    <t>JAIPUR</t>
  </si>
  <si>
    <t>KV JODHPUR NO.1 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</si>
</sst>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2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  <xf numFmtId="15" fontId="16" fillId="0" borderId="17" xfId="3" applyNumberFormat="1" applyFont="1" applyBorder="1" applyAlignment="1" applyProtection="1">
      <alignment horizontal="right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Fill="1" applyBorder="1" applyAlignment="1" applyProtection="1">
      <alignment horizontal="center" vertical="center"/>
    </xf>
    <xf numFmtId="15" fontId="31" fillId="0" borderId="3" xfId="0" applyNumberFormat="1" applyFont="1" applyBorder="1" applyAlignment="1" applyProtection="1">
      <alignment horizontal="center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15" fontId="31" fillId="0" borderId="3" xfId="3" applyNumberFormat="1" applyFont="1" applyBorder="1" applyAlignment="1">
      <alignment horizontal="center"/>
    </xf>
    <xf numFmtId="15" fontId="31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9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zoomScale="90" zoomScaleNormal="90" workbookViewId="0">
      <pane xSplit="7" ySplit="18" topLeftCell="H20" activePane="bottomRight" state="frozen"/>
      <selection pane="topRight" activeCell="H1" sqref="H1"/>
      <selection pane="bottomLeft" activeCell="A24" sqref="A24"/>
      <selection pane="bottomRight" activeCell="A18" sqref="A18:G18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534">
        <v>44028</v>
      </c>
      <c r="B1" s="296"/>
      <c r="C1" s="296"/>
      <c r="D1" s="296"/>
      <c r="E1" s="296"/>
      <c r="F1" s="296"/>
      <c r="G1" s="297"/>
    </row>
    <row r="2" spans="1:14" ht="20.100000000000001" customHeight="1" x14ac:dyDescent="0.2">
      <c r="A2" s="298" t="s">
        <v>147</v>
      </c>
      <c r="B2" s="299"/>
      <c r="C2" s="299"/>
      <c r="D2" s="299"/>
      <c r="E2" s="299"/>
      <c r="F2" s="299"/>
      <c r="G2" s="300"/>
    </row>
    <row r="3" spans="1:14" ht="20.100000000000001" customHeight="1" x14ac:dyDescent="0.2">
      <c r="A3" s="301" t="s">
        <v>148</v>
      </c>
      <c r="B3" s="302"/>
      <c r="C3" s="302"/>
      <c r="D3" s="302"/>
      <c r="E3" s="302"/>
      <c r="F3" s="302"/>
      <c r="G3" s="303"/>
      <c r="I3" s="117"/>
    </row>
    <row r="4" spans="1:14" ht="20.100000000000001" customHeight="1" x14ac:dyDescent="0.2">
      <c r="A4" s="304"/>
      <c r="B4" s="305"/>
      <c r="C4" s="305"/>
      <c r="D4" s="305"/>
      <c r="E4" s="305"/>
      <c r="F4" s="305"/>
      <c r="G4" s="306"/>
      <c r="I4" s="117"/>
    </row>
    <row r="5" spans="1:14" ht="20.100000000000001" customHeight="1" x14ac:dyDescent="0.2">
      <c r="A5" s="307" t="s">
        <v>149</v>
      </c>
      <c r="B5" s="308"/>
      <c r="C5" s="308"/>
      <c r="D5" s="308"/>
      <c r="E5" s="308"/>
      <c r="F5" s="308"/>
      <c r="G5" s="309"/>
      <c r="H5" s="247"/>
      <c r="I5" s="247"/>
      <c r="J5" s="247"/>
      <c r="K5" s="247"/>
      <c r="L5" s="247"/>
      <c r="M5" s="247"/>
      <c r="N5" s="247"/>
    </row>
    <row r="6" spans="1:14" ht="20.100000000000001" customHeight="1" x14ac:dyDescent="0.2">
      <c r="A6" s="293"/>
      <c r="B6" s="294"/>
      <c r="C6" s="294"/>
      <c r="D6" s="294"/>
      <c r="E6" s="294"/>
      <c r="F6" s="294"/>
      <c r="G6" s="295"/>
      <c r="H6" s="247"/>
      <c r="I6" s="247"/>
      <c r="J6" s="247"/>
      <c r="K6" s="247"/>
      <c r="L6" s="247"/>
      <c r="M6" s="247"/>
      <c r="N6" s="247"/>
    </row>
    <row r="7" spans="1:14" ht="5.0999999999999996" customHeight="1" thickBot="1" x14ac:dyDescent="0.25">
      <c r="A7" s="310"/>
      <c r="B7" s="305"/>
      <c r="C7" s="305"/>
      <c r="D7" s="305"/>
      <c r="E7" s="305"/>
      <c r="F7" s="305"/>
      <c r="G7" s="306"/>
      <c r="H7" s="247"/>
      <c r="I7" s="247"/>
      <c r="J7" s="247"/>
      <c r="K7" s="247"/>
      <c r="L7" s="247"/>
      <c r="M7" s="247"/>
      <c r="N7" s="247"/>
    </row>
    <row r="8" spans="1:14" ht="24" customHeight="1" x14ac:dyDescent="0.2">
      <c r="A8" s="248"/>
      <c r="B8" s="311" t="s">
        <v>30</v>
      </c>
      <c r="C8" s="249" t="s">
        <v>1</v>
      </c>
      <c r="D8" s="312" t="s">
        <v>128</v>
      </c>
      <c r="E8" s="313"/>
      <c r="F8" s="314" t="s">
        <v>146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 x14ac:dyDescent="0.2">
      <c r="A9" s="251"/>
      <c r="B9" s="311"/>
      <c r="C9" s="252" t="s">
        <v>62</v>
      </c>
      <c r="D9" s="253" t="s">
        <v>78</v>
      </c>
      <c r="E9" s="254" t="s">
        <v>129</v>
      </c>
      <c r="F9" s="314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 x14ac:dyDescent="0.2">
      <c r="A10" s="251"/>
      <c r="B10" s="311"/>
      <c r="C10" s="252" t="s">
        <v>64</v>
      </c>
      <c r="D10" s="253" t="s">
        <v>100</v>
      </c>
      <c r="E10" s="254" t="s">
        <v>108</v>
      </c>
      <c r="F10" s="314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 x14ac:dyDescent="0.2">
      <c r="A11" s="251"/>
      <c r="B11" s="311"/>
      <c r="C11" s="252" t="s">
        <v>65</v>
      </c>
      <c r="D11" s="253" t="s">
        <v>101</v>
      </c>
      <c r="E11" s="254" t="s">
        <v>109</v>
      </c>
      <c r="F11" s="314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 x14ac:dyDescent="0.2">
      <c r="A12" s="251"/>
      <c r="B12" s="311"/>
      <c r="C12" s="252" t="s">
        <v>66</v>
      </c>
      <c r="D12" s="253" t="s">
        <v>102</v>
      </c>
      <c r="E12" s="254" t="s">
        <v>110</v>
      </c>
      <c r="F12" s="314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 x14ac:dyDescent="0.2">
      <c r="A13" s="251"/>
      <c r="B13" s="311"/>
      <c r="C13" s="252" t="s">
        <v>67</v>
      </c>
      <c r="D13" s="253" t="s">
        <v>103</v>
      </c>
      <c r="E13" s="254" t="s">
        <v>111</v>
      </c>
      <c r="F13" s="314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 x14ac:dyDescent="0.2">
      <c r="A14" s="251"/>
      <c r="B14" s="311"/>
      <c r="C14" s="252" t="s">
        <v>68</v>
      </c>
      <c r="D14" s="253" t="s">
        <v>104</v>
      </c>
      <c r="E14" s="254" t="s">
        <v>112</v>
      </c>
      <c r="F14" s="314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 x14ac:dyDescent="0.2">
      <c r="A15" s="251"/>
      <c r="B15" s="311"/>
      <c r="C15" s="252" t="s">
        <v>69</v>
      </c>
      <c r="D15" s="253" t="s">
        <v>105</v>
      </c>
      <c r="E15" s="254" t="s">
        <v>113</v>
      </c>
      <c r="F15" s="314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 x14ac:dyDescent="0.2">
      <c r="A16" s="251"/>
      <c r="B16" s="311"/>
      <c r="C16" s="252" t="s">
        <v>74</v>
      </c>
      <c r="D16" s="253" t="s">
        <v>106</v>
      </c>
      <c r="E16" s="254" t="s">
        <v>114</v>
      </c>
      <c r="F16" s="314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 x14ac:dyDescent="0.25">
      <c r="A17" s="251"/>
      <c r="B17" s="311"/>
      <c r="C17" s="257" t="s">
        <v>141</v>
      </c>
      <c r="D17" s="258" t="s">
        <v>107</v>
      </c>
      <c r="E17" s="259"/>
      <c r="F17" s="314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 x14ac:dyDescent="0.25">
      <c r="A18" s="315" t="s">
        <v>150</v>
      </c>
      <c r="B18" s="316"/>
      <c r="C18" s="316"/>
      <c r="D18" s="316"/>
      <c r="E18" s="316"/>
      <c r="F18" s="316"/>
      <c r="G18" s="317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LfQVYDSm5gi8ljWQlekR0RJRePak97Jdw47PcMGn5ylbovpagXSIR4WTAxYEtjFG9Qnz6o2kzk7UX5LZ6XRTfg==" saltValue="7Xfe9lJIOYEUJvHURV2Jpw==" spinCount="100000" sheet="1" objects="1" scenarios="1"/>
  <mergeCells count="11">
    <mergeCell ref="A7:G7"/>
    <mergeCell ref="B8:B17"/>
    <mergeCell ref="D8:E8"/>
    <mergeCell ref="F8:F17"/>
    <mergeCell ref="A18:G1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7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140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139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163</v>
      </c>
      <c r="E9" s="138">
        <v>474</v>
      </c>
      <c r="F9" s="140">
        <v>94.8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164</v>
      </c>
      <c r="E10" s="138">
        <v>470</v>
      </c>
      <c r="F10" s="140">
        <v>94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165</v>
      </c>
      <c r="E11" s="138">
        <v>461</v>
      </c>
      <c r="F11" s="140">
        <v>92.2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166</v>
      </c>
      <c r="E12" s="138">
        <v>460</v>
      </c>
      <c r="F12" s="140">
        <v>92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167</v>
      </c>
      <c r="E13" s="138">
        <v>458</v>
      </c>
      <c r="F13" s="140">
        <v>91.6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168</v>
      </c>
      <c r="E14" s="138">
        <v>456</v>
      </c>
      <c r="F14" s="140">
        <v>91.2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169</v>
      </c>
      <c r="E15" s="138">
        <v>454</v>
      </c>
      <c r="F15" s="140">
        <v>90.8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s="112" customFormat="1" ht="15" customHeight="1" x14ac:dyDescent="0.2">
      <c r="A16" s="137"/>
      <c r="B16" s="138">
        <v>8</v>
      </c>
      <c r="C16" s="184" t="s">
        <v>154</v>
      </c>
      <c r="D16" s="139" t="s">
        <v>170</v>
      </c>
      <c r="E16" s="138">
        <v>452</v>
      </c>
      <c r="F16" s="140">
        <v>90.4</v>
      </c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s="112" customFormat="1" ht="15" customHeight="1" x14ac:dyDescent="0.2">
      <c r="A17" s="137"/>
      <c r="B17" s="138">
        <v>9</v>
      </c>
      <c r="C17" s="184" t="s">
        <v>154</v>
      </c>
      <c r="D17" s="139" t="s">
        <v>171</v>
      </c>
      <c r="E17" s="138">
        <v>451</v>
      </c>
      <c r="F17" s="140">
        <v>90.2</v>
      </c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112" customFormat="1" ht="15" customHeight="1" x14ac:dyDescent="0.2">
      <c r="A18" s="137"/>
      <c r="B18" s="138">
        <v>10</v>
      </c>
      <c r="C18" s="184" t="s">
        <v>154</v>
      </c>
      <c r="D18" s="139" t="s">
        <v>172</v>
      </c>
      <c r="E18" s="138">
        <v>450</v>
      </c>
      <c r="F18" s="140">
        <v>90</v>
      </c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ht="20.100000000000001" customHeight="1" x14ac:dyDescent="0.2">
      <c r="A19" s="488" t="s">
        <v>150</v>
      </c>
      <c r="B19" s="489"/>
      <c r="C19" s="489"/>
      <c r="D19" s="489"/>
      <c r="E19" s="489"/>
      <c r="F19" s="490"/>
      <c r="G19" s="287"/>
    </row>
    <row r="20" spans="1:17" s="122" customFormat="1" ht="20.100000000000001" customHeight="1" x14ac:dyDescent="0.2">
      <c r="A20" s="142"/>
      <c r="B20" s="121"/>
      <c r="C20" s="121"/>
      <c r="D20" s="121"/>
      <c r="E20" s="121"/>
      <c r="F20" s="143"/>
      <c r="G20" s="121"/>
    </row>
    <row r="21" spans="1:17" s="122" customFormat="1" ht="20.100000000000001" customHeight="1" x14ac:dyDescent="0.2">
      <c r="A21" s="540">
        <v>44028</v>
      </c>
      <c r="B21" s="491"/>
      <c r="C21" s="491"/>
      <c r="D21" s="491"/>
      <c r="E21" s="491"/>
      <c r="F21" s="492"/>
      <c r="G21" s="121"/>
    </row>
    <row r="22" spans="1:17" s="122" customFormat="1" ht="20.100000000000001" customHeight="1" x14ac:dyDescent="0.2">
      <c r="A22" s="142"/>
      <c r="B22" s="493" t="s">
        <v>162</v>
      </c>
      <c r="C22" s="494"/>
      <c r="D22" s="121"/>
      <c r="E22" s="144"/>
      <c r="F22" s="143"/>
    </row>
    <row r="23" spans="1:17" s="122" customFormat="1" ht="20.100000000000001" customHeight="1" thickBot="1" x14ac:dyDescent="0.25">
      <c r="A23" s="495"/>
      <c r="B23" s="496"/>
      <c r="C23" s="496"/>
      <c r="D23" s="496"/>
      <c r="E23" s="496"/>
      <c r="F23" s="497"/>
    </row>
    <row r="24" spans="1:17" ht="15" customHeight="1" x14ac:dyDescent="0.2"/>
    <row r="25" spans="1:17" ht="15" customHeight="1" x14ac:dyDescent="0.2"/>
    <row r="26" spans="1:17" ht="15" customHeight="1" x14ac:dyDescent="0.2"/>
    <row r="27" spans="1:17" ht="15" customHeight="1" x14ac:dyDescent="0.2"/>
  </sheetData>
  <sheetProtection algorithmName="SHA-512" hashValue="41QK+A3utJunYappn+hlAR+iTVRcwlzIND9Zfkcx90j6X5L+EowJEmAyNZNAVVNec6D2Ms19P23TOVy/bJqmbg==" saltValue="prw9MHCdMLmCCDFx9njj6Q==" spinCount="100000" sheet="1" objects="1" scenarios="1"/>
  <mergeCells count="11">
    <mergeCell ref="A7:F7"/>
    <mergeCell ref="A19:F19"/>
    <mergeCell ref="A21:F21"/>
    <mergeCell ref="B22:C22"/>
    <mergeCell ref="A23:F23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79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132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3"/>
      <c r="B8" s="345" t="s">
        <v>123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0.100000000000001" customHeight="1" x14ac:dyDescent="0.2">
      <c r="A11" s="365">
        <v>1</v>
      </c>
      <c r="B11" s="368" t="s">
        <v>128</v>
      </c>
      <c r="C11" s="371" t="s">
        <v>152</v>
      </c>
      <c r="D11" s="371" t="s">
        <v>153</v>
      </c>
      <c r="E11" s="371" t="s">
        <v>154</v>
      </c>
      <c r="F11" s="85" t="s">
        <v>35</v>
      </c>
      <c r="G11" s="84">
        <v>59</v>
      </c>
      <c r="H11" s="84">
        <v>58</v>
      </c>
      <c r="I11" s="84">
        <v>0</v>
      </c>
      <c r="J11" s="84">
        <v>1</v>
      </c>
      <c r="K11" s="86">
        <v>98.31</v>
      </c>
      <c r="L11" s="84">
        <v>0</v>
      </c>
      <c r="M11" s="84">
        <v>4</v>
      </c>
      <c r="N11" s="84">
        <v>23</v>
      </c>
      <c r="O11" s="84">
        <v>28</v>
      </c>
      <c r="P11" s="84">
        <v>3</v>
      </c>
      <c r="Q11" s="193">
        <v>59.11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66"/>
      <c r="B12" s="369"/>
      <c r="C12" s="372"/>
      <c r="D12" s="372"/>
      <c r="E12" s="372"/>
      <c r="F12" s="85" t="s">
        <v>36</v>
      </c>
      <c r="G12" s="84">
        <v>56</v>
      </c>
      <c r="H12" s="84">
        <v>56</v>
      </c>
      <c r="I12" s="84">
        <v>0</v>
      </c>
      <c r="J12" s="84">
        <v>0</v>
      </c>
      <c r="K12" s="86">
        <v>100</v>
      </c>
      <c r="L12" s="84">
        <v>0</v>
      </c>
      <c r="M12" s="84">
        <v>5</v>
      </c>
      <c r="N12" s="84">
        <v>20</v>
      </c>
      <c r="O12" s="84">
        <v>23</v>
      </c>
      <c r="P12" s="84">
        <v>8</v>
      </c>
      <c r="Q12" s="193">
        <v>61.7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67"/>
      <c r="B13" s="370"/>
      <c r="C13" s="373"/>
      <c r="D13" s="373"/>
      <c r="E13" s="373"/>
      <c r="F13" s="263" t="s">
        <v>56</v>
      </c>
      <c r="G13" s="260">
        <v>115</v>
      </c>
      <c r="H13" s="260">
        <v>114</v>
      </c>
      <c r="I13" s="260">
        <v>0</v>
      </c>
      <c r="J13" s="260">
        <v>1</v>
      </c>
      <c r="K13" s="261">
        <v>99.13</v>
      </c>
      <c r="L13" s="260">
        <v>0</v>
      </c>
      <c r="M13" s="260">
        <v>9</v>
      </c>
      <c r="N13" s="260">
        <v>43</v>
      </c>
      <c r="O13" s="260">
        <v>51</v>
      </c>
      <c r="P13" s="260">
        <v>11</v>
      </c>
      <c r="Q13" s="262">
        <v>60.37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65">
        <v>2</v>
      </c>
      <c r="B14" s="368" t="s">
        <v>124</v>
      </c>
      <c r="C14" s="371" t="s">
        <v>152</v>
      </c>
      <c r="D14" s="371" t="s">
        <v>153</v>
      </c>
      <c r="E14" s="371" t="s">
        <v>154</v>
      </c>
      <c r="F14" s="85" t="s">
        <v>35</v>
      </c>
      <c r="G14" s="84">
        <v>26</v>
      </c>
      <c r="H14" s="84">
        <v>26</v>
      </c>
      <c r="I14" s="84">
        <v>0</v>
      </c>
      <c r="J14" s="84">
        <v>0</v>
      </c>
      <c r="K14" s="86">
        <v>100</v>
      </c>
      <c r="L14" s="84">
        <v>0</v>
      </c>
      <c r="M14" s="84">
        <v>0</v>
      </c>
      <c r="N14" s="84">
        <v>6</v>
      </c>
      <c r="O14" s="84">
        <v>18</v>
      </c>
      <c r="P14" s="84">
        <v>2</v>
      </c>
      <c r="Q14" s="193">
        <v>67.209999999999994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66"/>
      <c r="B15" s="369"/>
      <c r="C15" s="372"/>
      <c r="D15" s="372"/>
      <c r="E15" s="372"/>
      <c r="F15" s="85" t="s">
        <v>36</v>
      </c>
      <c r="G15" s="84">
        <v>22</v>
      </c>
      <c r="H15" s="84">
        <v>22</v>
      </c>
      <c r="I15" s="84">
        <v>0</v>
      </c>
      <c r="J15" s="84">
        <v>0</v>
      </c>
      <c r="K15" s="86">
        <v>100</v>
      </c>
      <c r="L15" s="84">
        <v>0</v>
      </c>
      <c r="M15" s="84">
        <v>1</v>
      </c>
      <c r="N15" s="84">
        <v>6</v>
      </c>
      <c r="O15" s="84">
        <v>11</v>
      </c>
      <c r="P15" s="84">
        <v>4</v>
      </c>
      <c r="Q15" s="193">
        <v>67.39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67"/>
      <c r="B16" s="370"/>
      <c r="C16" s="373"/>
      <c r="D16" s="373"/>
      <c r="E16" s="373"/>
      <c r="F16" s="263" t="s">
        <v>56</v>
      </c>
      <c r="G16" s="260">
        <v>48</v>
      </c>
      <c r="H16" s="260">
        <v>48</v>
      </c>
      <c r="I16" s="260">
        <v>0</v>
      </c>
      <c r="J16" s="260">
        <v>0</v>
      </c>
      <c r="K16" s="261">
        <v>100</v>
      </c>
      <c r="L16" s="260">
        <v>0</v>
      </c>
      <c r="M16" s="260">
        <v>1</v>
      </c>
      <c r="N16" s="260">
        <v>12</v>
      </c>
      <c r="O16" s="260">
        <v>29</v>
      </c>
      <c r="P16" s="260">
        <v>6</v>
      </c>
      <c r="Q16" s="262">
        <v>67.290000000000006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65">
        <v>3</v>
      </c>
      <c r="B17" s="368" t="s">
        <v>125</v>
      </c>
      <c r="C17" s="371" t="s">
        <v>152</v>
      </c>
      <c r="D17" s="371" t="s">
        <v>153</v>
      </c>
      <c r="E17" s="371" t="s">
        <v>154</v>
      </c>
      <c r="F17" s="85" t="s">
        <v>35</v>
      </c>
      <c r="G17" s="84">
        <v>14</v>
      </c>
      <c r="H17" s="84">
        <v>13</v>
      </c>
      <c r="I17" s="84">
        <v>0</v>
      </c>
      <c r="J17" s="84">
        <v>1</v>
      </c>
      <c r="K17" s="86">
        <v>92.86</v>
      </c>
      <c r="L17" s="84">
        <v>0</v>
      </c>
      <c r="M17" s="84">
        <v>1</v>
      </c>
      <c r="N17" s="84">
        <v>6</v>
      </c>
      <c r="O17" s="84">
        <v>5</v>
      </c>
      <c r="P17" s="84">
        <v>1</v>
      </c>
      <c r="Q17" s="193">
        <v>57.68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66"/>
      <c r="B18" s="369"/>
      <c r="C18" s="372"/>
      <c r="D18" s="372"/>
      <c r="E18" s="372"/>
      <c r="F18" s="85" t="s">
        <v>36</v>
      </c>
      <c r="G18" s="84">
        <v>10</v>
      </c>
      <c r="H18" s="84">
        <v>10</v>
      </c>
      <c r="I18" s="84">
        <v>0</v>
      </c>
      <c r="J18" s="84">
        <v>0</v>
      </c>
      <c r="K18" s="86">
        <v>100</v>
      </c>
      <c r="L18" s="84">
        <v>0</v>
      </c>
      <c r="M18" s="84">
        <v>0</v>
      </c>
      <c r="N18" s="84">
        <v>5</v>
      </c>
      <c r="O18" s="84">
        <v>5</v>
      </c>
      <c r="P18" s="84">
        <v>0</v>
      </c>
      <c r="Q18" s="193">
        <v>59.5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67"/>
      <c r="B19" s="370"/>
      <c r="C19" s="373"/>
      <c r="D19" s="373"/>
      <c r="E19" s="373"/>
      <c r="F19" s="263" t="s">
        <v>56</v>
      </c>
      <c r="G19" s="260">
        <v>24</v>
      </c>
      <c r="H19" s="260">
        <v>23</v>
      </c>
      <c r="I19" s="260">
        <v>0</v>
      </c>
      <c r="J19" s="260">
        <v>1</v>
      </c>
      <c r="K19" s="261">
        <v>95.83</v>
      </c>
      <c r="L19" s="260">
        <v>0</v>
      </c>
      <c r="M19" s="260">
        <v>1</v>
      </c>
      <c r="N19" s="260">
        <v>11</v>
      </c>
      <c r="O19" s="260">
        <v>10</v>
      </c>
      <c r="P19" s="260">
        <v>1</v>
      </c>
      <c r="Q19" s="262">
        <v>58.44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65">
        <v>4</v>
      </c>
      <c r="B20" s="368" t="s">
        <v>126</v>
      </c>
      <c r="C20" s="371" t="s">
        <v>152</v>
      </c>
      <c r="D20" s="371" t="s">
        <v>153</v>
      </c>
      <c r="E20" s="371" t="s">
        <v>154</v>
      </c>
      <c r="F20" s="85" t="s">
        <v>35</v>
      </c>
      <c r="G20" s="84">
        <v>19</v>
      </c>
      <c r="H20" s="84">
        <v>19</v>
      </c>
      <c r="I20" s="84">
        <v>0</v>
      </c>
      <c r="J20" s="84">
        <v>0</v>
      </c>
      <c r="K20" s="86">
        <v>100</v>
      </c>
      <c r="L20" s="84">
        <v>0</v>
      </c>
      <c r="M20" s="84">
        <v>3</v>
      </c>
      <c r="N20" s="84">
        <v>11</v>
      </c>
      <c r="O20" s="84">
        <v>5</v>
      </c>
      <c r="P20" s="84">
        <v>0</v>
      </c>
      <c r="Q20" s="193">
        <v>49.08</v>
      </c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66"/>
      <c r="B21" s="369"/>
      <c r="C21" s="372"/>
      <c r="D21" s="372"/>
      <c r="E21" s="372"/>
      <c r="F21" s="85" t="s">
        <v>36</v>
      </c>
      <c r="G21" s="84">
        <v>24</v>
      </c>
      <c r="H21" s="84">
        <v>24</v>
      </c>
      <c r="I21" s="84">
        <v>0</v>
      </c>
      <c r="J21" s="84">
        <v>0</v>
      </c>
      <c r="K21" s="86">
        <v>100</v>
      </c>
      <c r="L21" s="84">
        <v>0</v>
      </c>
      <c r="M21" s="84">
        <v>4</v>
      </c>
      <c r="N21" s="84">
        <v>9</v>
      </c>
      <c r="O21" s="84">
        <v>7</v>
      </c>
      <c r="P21" s="84">
        <v>4</v>
      </c>
      <c r="Q21" s="193">
        <v>57.4</v>
      </c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67"/>
      <c r="B22" s="370"/>
      <c r="C22" s="373"/>
      <c r="D22" s="373"/>
      <c r="E22" s="373"/>
      <c r="F22" s="263" t="s">
        <v>56</v>
      </c>
      <c r="G22" s="260">
        <v>43</v>
      </c>
      <c r="H22" s="260">
        <v>43</v>
      </c>
      <c r="I22" s="260">
        <v>0</v>
      </c>
      <c r="J22" s="260">
        <v>0</v>
      </c>
      <c r="K22" s="261">
        <v>100</v>
      </c>
      <c r="L22" s="260">
        <v>0</v>
      </c>
      <c r="M22" s="260">
        <v>7</v>
      </c>
      <c r="N22" s="260">
        <v>20</v>
      </c>
      <c r="O22" s="260">
        <v>12</v>
      </c>
      <c r="P22" s="260">
        <v>4</v>
      </c>
      <c r="Q22" s="262">
        <v>53.72</v>
      </c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65">
        <v>5</v>
      </c>
      <c r="B23" s="368" t="s">
        <v>127</v>
      </c>
      <c r="C23" s="371"/>
      <c r="D23" s="371"/>
      <c r="E23" s="371" t="s">
        <v>173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66"/>
      <c r="B24" s="369"/>
      <c r="C24" s="372"/>
      <c r="D24" s="372"/>
      <c r="E24" s="372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67"/>
      <c r="B25" s="370"/>
      <c r="C25" s="373"/>
      <c r="D25" s="373"/>
      <c r="E25" s="373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61" t="s">
        <v>150</v>
      </c>
      <c r="B26" s="362"/>
      <c r="C26" s="362"/>
      <c r="D26" s="362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4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535">
        <v>44028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5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56"/>
      <c r="B30" s="357"/>
      <c r="C30" s="357"/>
      <c r="D30" s="357"/>
      <c r="E30" s="358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TPa4OwHKPhtaIuqau+H+jTqWQXpudw59hQL/rkrWRWWrJFfDX9/6075CjuPD2YbvOFgZ3pWmOuxtSQPs/JcepQ==" saltValue="ssdcr7Bo9pWyNy5xI1Eiqw==" spinCount="100000" sheet="1" objects="1" scenarios="1"/>
  <mergeCells count="54"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  <mergeCell ref="B20:B22"/>
    <mergeCell ref="C8:C10"/>
    <mergeCell ref="D8:D10"/>
    <mergeCell ref="K8:K10"/>
    <mergeCell ref="L9:L10"/>
    <mergeCell ref="I9:I10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84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120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59</v>
      </c>
      <c r="D10" s="266">
        <v>56</v>
      </c>
      <c r="E10" s="266">
        <v>115</v>
      </c>
      <c r="F10" s="266">
        <v>58</v>
      </c>
      <c r="G10" s="267">
        <v>98.31</v>
      </c>
      <c r="H10" s="266">
        <v>56</v>
      </c>
      <c r="I10" s="267">
        <v>100</v>
      </c>
      <c r="J10" s="268">
        <v>114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162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tgvGI52Nkc6LmDnLv4K65VRjgmOQKCBd+aQ6kDBwaexlBN2Kiqcz6Mef1/J3JSlGj+CpwUGMQjJSI04VlwUUIg==" saltValue="oVKLesSXXCA5WPUNjU/S6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85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119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26</v>
      </c>
      <c r="D10" s="266">
        <v>22</v>
      </c>
      <c r="E10" s="266">
        <v>48</v>
      </c>
      <c r="F10" s="266">
        <v>26</v>
      </c>
      <c r="G10" s="267">
        <v>100</v>
      </c>
      <c r="H10" s="266">
        <v>22</v>
      </c>
      <c r="I10" s="267">
        <v>100</v>
      </c>
      <c r="J10" s="268">
        <v>48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162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PWH0sxR2q4kaDNISd8YgpTaWYUxXofxf3km1qZTbs/JHxW+sGuYcE1ZkGEL+QWjbUFTPugmrc58XNu3mIiIChg==" saltValue="QMMZk6OXREjUX3LOXVGUO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86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14</v>
      </c>
      <c r="D10" s="266">
        <v>10</v>
      </c>
      <c r="E10" s="266">
        <v>24</v>
      </c>
      <c r="F10" s="266">
        <v>13</v>
      </c>
      <c r="G10" s="267">
        <v>92.86</v>
      </c>
      <c r="H10" s="266">
        <v>10</v>
      </c>
      <c r="I10" s="267">
        <v>100</v>
      </c>
      <c r="J10" s="268">
        <v>23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162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+OpvtIRKjhhDNv1PLklyZY5rSmY9HghkBaa4CuIxZsNBLVAFWVY2+nrdpxxdLlj8dzBpBk5bsRtYoFQ7zXYTnA==" saltValue="LgYhrAxvWvQ7wXh0naVuJ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87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121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19</v>
      </c>
      <c r="D10" s="266">
        <v>24</v>
      </c>
      <c r="E10" s="266">
        <v>43</v>
      </c>
      <c r="F10" s="266">
        <v>19</v>
      </c>
      <c r="G10" s="267">
        <v>100</v>
      </c>
      <c r="H10" s="266">
        <v>24</v>
      </c>
      <c r="I10" s="267">
        <v>100</v>
      </c>
      <c r="J10" s="268">
        <v>43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162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rGtNIBS49/3xn9Aijg5t0hH9lpT0y6KqlGazfBgPLfhSHH6y+8oJdJZaNsanXx4lTu34IfbmgKdnCqQ3/XJj7w==" saltValue="OQS3OaRF+Na3SFIAA1Jla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88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122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173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162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c+qVj6Q7c7w82jgp2XnzQsVYvFV2F9ZyiUOeiggc4I1l6ZFAmzbzfWStN0gMZ0TyK+75QI9Ruq/c8j6wuRPZAw==" saltValue="EYtKsbcS6WrY4NviX2PeAg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3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89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142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174</v>
      </c>
      <c r="E9" s="138">
        <v>470</v>
      </c>
      <c r="F9" s="140">
        <v>94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175</v>
      </c>
      <c r="E10" s="138">
        <v>468</v>
      </c>
      <c r="F10" s="140">
        <v>93.6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176</v>
      </c>
      <c r="E11" s="138">
        <v>461</v>
      </c>
      <c r="F11" s="140">
        <v>92.2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177</v>
      </c>
      <c r="E12" s="138">
        <v>456</v>
      </c>
      <c r="F12" s="140">
        <v>91.2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178</v>
      </c>
      <c r="E13" s="138">
        <v>454</v>
      </c>
      <c r="F13" s="140">
        <v>90.8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179</v>
      </c>
      <c r="E14" s="138">
        <v>450</v>
      </c>
      <c r="F14" s="140">
        <v>90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20.100000000000001" customHeight="1" x14ac:dyDescent="0.2">
      <c r="A15" s="488" t="s">
        <v>150</v>
      </c>
      <c r="B15" s="489"/>
      <c r="C15" s="489"/>
      <c r="D15" s="489"/>
      <c r="E15" s="489"/>
      <c r="F15" s="490"/>
      <c r="G15" s="141"/>
    </row>
    <row r="16" spans="1:17" s="122" customFormat="1" ht="20.100000000000001" customHeight="1" x14ac:dyDescent="0.2">
      <c r="A16" s="142"/>
      <c r="B16" s="121"/>
      <c r="C16" s="121"/>
      <c r="D16" s="121"/>
      <c r="E16" s="121"/>
      <c r="F16" s="143"/>
      <c r="G16" s="121"/>
    </row>
    <row r="17" spans="1:7" s="122" customFormat="1" ht="20.100000000000001" customHeight="1" x14ac:dyDescent="0.2">
      <c r="A17" s="540">
        <v>44028</v>
      </c>
      <c r="B17" s="491"/>
      <c r="C17" s="491"/>
      <c r="D17" s="491"/>
      <c r="E17" s="491"/>
      <c r="F17" s="492"/>
      <c r="G17" s="121"/>
    </row>
    <row r="18" spans="1:7" s="122" customFormat="1" ht="20.100000000000001" customHeight="1" x14ac:dyDescent="0.2">
      <c r="A18" s="142"/>
      <c r="B18" s="493" t="s">
        <v>162</v>
      </c>
      <c r="C18" s="494"/>
      <c r="D18" s="121"/>
      <c r="E18" s="144"/>
      <c r="F18" s="143"/>
    </row>
    <row r="19" spans="1:7" s="122" customFormat="1" ht="20.100000000000001" customHeight="1" thickBot="1" x14ac:dyDescent="0.25">
      <c r="A19" s="495"/>
      <c r="B19" s="496"/>
      <c r="C19" s="496"/>
      <c r="D19" s="496"/>
      <c r="E19" s="496"/>
      <c r="F19" s="497"/>
    </row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</sheetData>
  <sheetProtection algorithmName="SHA-512" hashValue="kegPMFm/ggxDASvCe5LkZuY/MXu/FM+g22gyt8OB1VxPfvnnHbYHkZEh1Y9EmKgp2DIfzFKAQ1tGAlpO7v5k1Q==" saltValue="7xdAkKhz1sxeDFAM1BnIc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5:F15"/>
    <mergeCell ref="A17:F17"/>
    <mergeCell ref="B18:C18"/>
    <mergeCell ref="A19:F19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143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5" t="s">
        <v>154</v>
      </c>
      <c r="D9" s="139" t="s">
        <v>180</v>
      </c>
      <c r="E9" s="138">
        <v>464</v>
      </c>
      <c r="F9" s="140">
        <v>92.8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0">
        <v>44028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162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u5F5MA24zgdZKNO6mkMpQr5J09OE/tfI6mKqUBVkVa4ILr9FW6k2QFrrJpkpx2AqQZ9b1fSNh2KvQp2U7PCB7w==" saltValue="Vkm4O7K1AaglO++AXMjse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1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91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144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181</v>
      </c>
      <c r="E9" s="138">
        <v>478</v>
      </c>
      <c r="F9" s="140">
        <v>95.6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182</v>
      </c>
      <c r="E10" s="138">
        <v>476</v>
      </c>
      <c r="F10" s="140">
        <v>95.2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183</v>
      </c>
      <c r="E11" s="138">
        <v>464</v>
      </c>
      <c r="F11" s="140">
        <v>92.8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184</v>
      </c>
      <c r="E12" s="138">
        <v>457</v>
      </c>
      <c r="F12" s="140">
        <v>91.4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ht="20.100000000000001" customHeight="1" x14ac:dyDescent="0.2">
      <c r="A13" s="488" t="s">
        <v>150</v>
      </c>
      <c r="B13" s="489"/>
      <c r="C13" s="489"/>
      <c r="D13" s="489"/>
      <c r="E13" s="489"/>
      <c r="F13" s="490"/>
      <c r="G13" s="141"/>
    </row>
    <row r="14" spans="1:17" s="122" customFormat="1" ht="20.100000000000001" customHeight="1" x14ac:dyDescent="0.2">
      <c r="A14" s="142"/>
      <c r="B14" s="121"/>
      <c r="C14" s="121"/>
      <c r="D14" s="121"/>
      <c r="E14" s="121"/>
      <c r="F14" s="143"/>
      <c r="G14" s="121"/>
    </row>
    <row r="15" spans="1:17" s="122" customFormat="1" ht="20.100000000000001" customHeight="1" x14ac:dyDescent="0.2">
      <c r="A15" s="540">
        <v>44028</v>
      </c>
      <c r="B15" s="491"/>
      <c r="C15" s="491"/>
      <c r="D15" s="491"/>
      <c r="E15" s="491"/>
      <c r="F15" s="492"/>
      <c r="G15" s="121"/>
    </row>
    <row r="16" spans="1:17" s="122" customFormat="1" ht="20.100000000000001" customHeight="1" x14ac:dyDescent="0.2">
      <c r="A16" s="142"/>
      <c r="B16" s="493" t="s">
        <v>162</v>
      </c>
      <c r="C16" s="494"/>
      <c r="D16" s="121"/>
      <c r="E16" s="144"/>
      <c r="F16" s="143"/>
    </row>
    <row r="17" spans="1:6" s="122" customFormat="1" ht="20.100000000000001" customHeight="1" thickBot="1" x14ac:dyDescent="0.25">
      <c r="A17" s="495"/>
      <c r="B17" s="496"/>
      <c r="C17" s="496"/>
      <c r="D17" s="496"/>
      <c r="E17" s="496"/>
      <c r="F17" s="497"/>
    </row>
    <row r="18" spans="1:6" ht="15" customHeight="1" x14ac:dyDescent="0.2"/>
    <row r="19" spans="1:6" ht="15" customHeight="1" x14ac:dyDescent="0.2"/>
    <row r="20" spans="1:6" ht="15" customHeight="1" x14ac:dyDescent="0.2"/>
    <row r="21" spans="1:6" ht="15" customHeight="1" x14ac:dyDescent="0.2"/>
  </sheetData>
  <sheetProtection algorithmName="SHA-512" hashValue="TAoguX4KQ5phuVzisKhg+ZppUoh4IdYflkSUB3ffmDGVVo2rakOLLIQfSjOUbpvVLqcZx2dtAd6n7T4fdBBHng==" saltValue="QOLJMEbh3+7Z/zv8EG21Qg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3:F13"/>
    <mergeCell ref="A15:F15"/>
    <mergeCell ref="B16:C16"/>
    <mergeCell ref="A17:F17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63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133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279"/>
      <c r="S6" s="279"/>
      <c r="T6" s="279"/>
      <c r="U6" s="279"/>
      <c r="V6" s="279"/>
      <c r="W6" s="279"/>
      <c r="X6" s="27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279"/>
      <c r="T7" s="279"/>
      <c r="U7" s="279"/>
      <c r="V7" s="10"/>
      <c r="W7" s="279"/>
      <c r="X7" s="279"/>
    </row>
    <row r="8" spans="1:24" ht="24.95" customHeight="1" x14ac:dyDescent="0.2">
      <c r="A8" s="343"/>
      <c r="B8" s="345" t="s">
        <v>134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4.95" customHeight="1" x14ac:dyDescent="0.2">
      <c r="A11" s="365">
        <v>1</v>
      </c>
      <c r="B11" s="368" t="s">
        <v>1</v>
      </c>
      <c r="C11" s="371" t="s">
        <v>152</v>
      </c>
      <c r="D11" s="371" t="s">
        <v>153</v>
      </c>
      <c r="E11" s="371" t="s">
        <v>154</v>
      </c>
      <c r="F11" s="85" t="s">
        <v>35</v>
      </c>
      <c r="G11" s="84">
        <v>90</v>
      </c>
      <c r="H11" s="84">
        <v>90</v>
      </c>
      <c r="I11" s="84">
        <v>0</v>
      </c>
      <c r="J11" s="84">
        <v>0</v>
      </c>
      <c r="K11" s="86">
        <v>100</v>
      </c>
      <c r="L11" s="84">
        <v>0</v>
      </c>
      <c r="M11" s="84">
        <v>21</v>
      </c>
      <c r="N11" s="84">
        <v>32</v>
      </c>
      <c r="O11" s="84">
        <v>31</v>
      </c>
      <c r="P11" s="84">
        <v>6</v>
      </c>
      <c r="Q11" s="193">
        <v>60.11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66"/>
      <c r="B12" s="369"/>
      <c r="C12" s="372"/>
      <c r="D12" s="372"/>
      <c r="E12" s="372"/>
      <c r="F12" s="85" t="s">
        <v>36</v>
      </c>
      <c r="G12" s="84">
        <v>64</v>
      </c>
      <c r="H12" s="84">
        <v>64</v>
      </c>
      <c r="I12" s="84">
        <v>0</v>
      </c>
      <c r="J12" s="84">
        <v>0</v>
      </c>
      <c r="K12" s="86">
        <v>100</v>
      </c>
      <c r="L12" s="84">
        <v>0</v>
      </c>
      <c r="M12" s="84">
        <v>12</v>
      </c>
      <c r="N12" s="84">
        <v>26</v>
      </c>
      <c r="O12" s="84">
        <v>22</v>
      </c>
      <c r="P12" s="84">
        <v>4</v>
      </c>
      <c r="Q12" s="193">
        <v>63.24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67"/>
      <c r="B13" s="370"/>
      <c r="C13" s="373"/>
      <c r="D13" s="373"/>
      <c r="E13" s="373"/>
      <c r="F13" s="263" t="s">
        <v>56</v>
      </c>
      <c r="G13" s="260">
        <v>154</v>
      </c>
      <c r="H13" s="260">
        <v>154</v>
      </c>
      <c r="I13" s="260">
        <v>0</v>
      </c>
      <c r="J13" s="260">
        <v>0</v>
      </c>
      <c r="K13" s="261">
        <v>100</v>
      </c>
      <c r="L13" s="260">
        <v>0</v>
      </c>
      <c r="M13" s="260">
        <v>33</v>
      </c>
      <c r="N13" s="260">
        <v>58</v>
      </c>
      <c r="O13" s="260">
        <v>53</v>
      </c>
      <c r="P13" s="260">
        <v>10</v>
      </c>
      <c r="Q13" s="262">
        <v>61.41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61" t="s">
        <v>150</v>
      </c>
      <c r="B14" s="362"/>
      <c r="C14" s="362"/>
      <c r="D14" s="362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535">
        <v>44028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5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56"/>
      <c r="B18" s="357"/>
      <c r="C18" s="357"/>
      <c r="D18" s="357"/>
      <c r="E18" s="358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60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KEnUYMPffh61BQn2Eh3pfPfXJkqcYtNeSSBkcp/KJeGFRXKxCqJEH8heofM9E8Var+o21ZgA6+3TKkJOK1cfXg==" saltValue="kaTSmx8q/tE7dcBPpQukWQ==" spinCount="100000" sheet="1" objects="1" scenarios="1"/>
  <mergeCells count="34">
    <mergeCell ref="A18:Q18"/>
    <mergeCell ref="A14:Q14"/>
    <mergeCell ref="A11:A13"/>
    <mergeCell ref="B11:B13"/>
    <mergeCell ref="C11:C13"/>
    <mergeCell ref="D11:D13"/>
    <mergeCell ref="E11:E13"/>
    <mergeCell ref="M9:M10"/>
    <mergeCell ref="N9:N10"/>
    <mergeCell ref="O9:O10"/>
    <mergeCell ref="P9:P10"/>
    <mergeCell ref="A16:Q16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A6:Q6"/>
    <mergeCell ref="A1:Q1"/>
    <mergeCell ref="A2:Q2"/>
    <mergeCell ref="A3:Q3"/>
    <mergeCell ref="A4:Q4"/>
    <mergeCell ref="A5:Q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92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145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173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0">
        <v>44028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162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VFOTn+m7gKWg2u+1asUoHS0hHhz4vtI3pQOt2uLIgakA6YOLnbeI4z7PyPYp/OPDZcc9JKlHsE8A0tJw82/CIg==" saltValue="0Ah3leVnlcFAx78ClhrgLQ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62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93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39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9"/>
      <c r="T6" s="9"/>
      <c r="U6" s="9"/>
      <c r="V6" s="9"/>
      <c r="W6" s="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9"/>
      <c r="T7" s="9"/>
      <c r="U7" s="10"/>
      <c r="V7" s="9"/>
      <c r="W7" s="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388">
        <v>1</v>
      </c>
      <c r="B10" s="404" t="s">
        <v>185</v>
      </c>
      <c r="C10" s="89" t="s">
        <v>35</v>
      </c>
      <c r="D10" s="77">
        <v>59</v>
      </c>
      <c r="E10" s="77">
        <v>59</v>
      </c>
      <c r="F10" s="90">
        <v>100</v>
      </c>
      <c r="G10" s="77">
        <v>0</v>
      </c>
      <c r="H10" s="77">
        <v>2</v>
      </c>
      <c r="I10" s="77">
        <v>6</v>
      </c>
      <c r="J10" s="77">
        <v>10</v>
      </c>
      <c r="K10" s="77">
        <v>11</v>
      </c>
      <c r="L10" s="77">
        <v>12</v>
      </c>
      <c r="M10" s="77">
        <v>11</v>
      </c>
      <c r="N10" s="77">
        <v>7</v>
      </c>
      <c r="O10" s="77">
        <v>0</v>
      </c>
      <c r="P10" s="77">
        <v>59</v>
      </c>
      <c r="Q10" s="77">
        <v>209</v>
      </c>
      <c r="R10" s="91">
        <v>44.28</v>
      </c>
    </row>
    <row r="11" spans="1:23" ht="15" customHeight="1" x14ac:dyDescent="0.2">
      <c r="A11" s="389"/>
      <c r="B11" s="405"/>
      <c r="C11" s="89" t="s">
        <v>36</v>
      </c>
      <c r="D11" s="77">
        <v>56</v>
      </c>
      <c r="E11" s="77">
        <v>56</v>
      </c>
      <c r="F11" s="90">
        <v>100</v>
      </c>
      <c r="G11" s="77">
        <v>6</v>
      </c>
      <c r="H11" s="77">
        <v>6</v>
      </c>
      <c r="I11" s="77">
        <v>5</v>
      </c>
      <c r="J11" s="77">
        <v>5</v>
      </c>
      <c r="K11" s="77">
        <v>6</v>
      </c>
      <c r="L11" s="77">
        <v>12</v>
      </c>
      <c r="M11" s="77">
        <v>11</v>
      </c>
      <c r="N11" s="77">
        <v>5</v>
      </c>
      <c r="O11" s="77">
        <v>0</v>
      </c>
      <c r="P11" s="77">
        <v>56</v>
      </c>
      <c r="Q11" s="77">
        <v>232</v>
      </c>
      <c r="R11" s="91">
        <v>51.79</v>
      </c>
    </row>
    <row r="12" spans="1:23" ht="15" customHeight="1" x14ac:dyDescent="0.2">
      <c r="A12" s="390"/>
      <c r="B12" s="406"/>
      <c r="C12" s="89" t="s">
        <v>56</v>
      </c>
      <c r="D12" s="77">
        <v>115</v>
      </c>
      <c r="E12" s="77">
        <v>115</v>
      </c>
      <c r="F12" s="90">
        <v>100</v>
      </c>
      <c r="G12" s="77">
        <v>6</v>
      </c>
      <c r="H12" s="77">
        <v>8</v>
      </c>
      <c r="I12" s="77">
        <v>11</v>
      </c>
      <c r="J12" s="77">
        <v>15</v>
      </c>
      <c r="K12" s="77">
        <v>17</v>
      </c>
      <c r="L12" s="77">
        <v>24</v>
      </c>
      <c r="M12" s="77">
        <v>22</v>
      </c>
      <c r="N12" s="77">
        <v>12</v>
      </c>
      <c r="O12" s="77">
        <v>0</v>
      </c>
      <c r="P12" s="77">
        <v>115</v>
      </c>
      <c r="Q12" s="77">
        <v>441</v>
      </c>
      <c r="R12" s="91">
        <v>47.93</v>
      </c>
    </row>
    <row r="13" spans="1:23" ht="15" customHeight="1" x14ac:dyDescent="0.2">
      <c r="A13" s="388">
        <v>2</v>
      </c>
      <c r="B13" s="404" t="s">
        <v>186</v>
      </c>
      <c r="C13" s="89" t="s">
        <v>35</v>
      </c>
      <c r="D13" s="77">
        <v>46</v>
      </c>
      <c r="E13" s="77">
        <v>46</v>
      </c>
      <c r="F13" s="90">
        <v>100</v>
      </c>
      <c r="G13" s="77">
        <v>2</v>
      </c>
      <c r="H13" s="77">
        <v>7</v>
      </c>
      <c r="I13" s="77">
        <v>11</v>
      </c>
      <c r="J13" s="77">
        <v>6</v>
      </c>
      <c r="K13" s="77">
        <v>6</v>
      </c>
      <c r="L13" s="77">
        <v>7</v>
      </c>
      <c r="M13" s="77">
        <v>3</v>
      </c>
      <c r="N13" s="77">
        <v>4</v>
      </c>
      <c r="O13" s="77">
        <v>0</v>
      </c>
      <c r="P13" s="77">
        <v>46</v>
      </c>
      <c r="Q13" s="77">
        <v>216</v>
      </c>
      <c r="R13" s="91">
        <v>58.7</v>
      </c>
    </row>
    <row r="14" spans="1:23" ht="15" customHeight="1" x14ac:dyDescent="0.2">
      <c r="A14" s="389"/>
      <c r="B14" s="405"/>
      <c r="C14" s="89" t="s">
        <v>36</v>
      </c>
      <c r="D14" s="77">
        <v>46</v>
      </c>
      <c r="E14" s="77">
        <v>46</v>
      </c>
      <c r="F14" s="90">
        <v>100</v>
      </c>
      <c r="G14" s="77">
        <v>5</v>
      </c>
      <c r="H14" s="77">
        <v>10</v>
      </c>
      <c r="I14" s="77">
        <v>7</v>
      </c>
      <c r="J14" s="77">
        <v>5</v>
      </c>
      <c r="K14" s="77">
        <v>8</v>
      </c>
      <c r="L14" s="77">
        <v>3</v>
      </c>
      <c r="M14" s="77">
        <v>8</v>
      </c>
      <c r="N14" s="77">
        <v>0</v>
      </c>
      <c r="O14" s="77">
        <v>0</v>
      </c>
      <c r="P14" s="77">
        <v>46</v>
      </c>
      <c r="Q14" s="77">
        <v>234</v>
      </c>
      <c r="R14" s="91">
        <v>63.59</v>
      </c>
    </row>
    <row r="15" spans="1:23" ht="15" customHeight="1" x14ac:dyDescent="0.2">
      <c r="A15" s="390"/>
      <c r="B15" s="406"/>
      <c r="C15" s="89" t="s">
        <v>56</v>
      </c>
      <c r="D15" s="77">
        <v>92</v>
      </c>
      <c r="E15" s="77">
        <v>92</v>
      </c>
      <c r="F15" s="90">
        <v>100</v>
      </c>
      <c r="G15" s="77">
        <v>7</v>
      </c>
      <c r="H15" s="77">
        <v>17</v>
      </c>
      <c r="I15" s="77">
        <v>18</v>
      </c>
      <c r="J15" s="77">
        <v>11</v>
      </c>
      <c r="K15" s="77">
        <v>14</v>
      </c>
      <c r="L15" s="77">
        <v>10</v>
      </c>
      <c r="M15" s="77">
        <v>11</v>
      </c>
      <c r="N15" s="77">
        <v>4</v>
      </c>
      <c r="O15" s="77">
        <v>0</v>
      </c>
      <c r="P15" s="77">
        <v>92</v>
      </c>
      <c r="Q15" s="77">
        <v>450</v>
      </c>
      <c r="R15" s="91">
        <v>61.14</v>
      </c>
    </row>
    <row r="16" spans="1:23" ht="15" customHeight="1" x14ac:dyDescent="0.2">
      <c r="A16" s="388">
        <v>3</v>
      </c>
      <c r="B16" s="404" t="s">
        <v>187</v>
      </c>
      <c r="C16" s="89" t="s">
        <v>35</v>
      </c>
      <c r="D16" s="77">
        <v>18</v>
      </c>
      <c r="E16" s="77">
        <v>18</v>
      </c>
      <c r="F16" s="90">
        <v>100</v>
      </c>
      <c r="G16" s="77">
        <v>1</v>
      </c>
      <c r="H16" s="77">
        <v>4</v>
      </c>
      <c r="I16" s="77">
        <v>5</v>
      </c>
      <c r="J16" s="77">
        <v>3</v>
      </c>
      <c r="K16" s="77">
        <v>3</v>
      </c>
      <c r="L16" s="77">
        <v>1</v>
      </c>
      <c r="M16" s="77">
        <v>1</v>
      </c>
      <c r="N16" s="77">
        <v>0</v>
      </c>
      <c r="O16" s="77">
        <v>0</v>
      </c>
      <c r="P16" s="77">
        <v>18</v>
      </c>
      <c r="Q16" s="77">
        <v>98</v>
      </c>
      <c r="R16" s="91">
        <v>68.06</v>
      </c>
    </row>
    <row r="17" spans="1:18" ht="15" customHeight="1" x14ac:dyDescent="0.2">
      <c r="A17" s="389"/>
      <c r="B17" s="405"/>
      <c r="C17" s="89" t="s">
        <v>36</v>
      </c>
      <c r="D17" s="77">
        <v>14</v>
      </c>
      <c r="E17" s="77">
        <v>14</v>
      </c>
      <c r="F17" s="90">
        <v>100</v>
      </c>
      <c r="G17" s="77">
        <v>2</v>
      </c>
      <c r="H17" s="77">
        <v>2</v>
      </c>
      <c r="I17" s="77">
        <v>3</v>
      </c>
      <c r="J17" s="77">
        <v>3</v>
      </c>
      <c r="K17" s="77">
        <v>0</v>
      </c>
      <c r="L17" s="77">
        <v>0</v>
      </c>
      <c r="M17" s="77">
        <v>3</v>
      </c>
      <c r="N17" s="77">
        <v>1</v>
      </c>
      <c r="O17" s="77">
        <v>0</v>
      </c>
      <c r="P17" s="77">
        <v>14</v>
      </c>
      <c r="Q17" s="77">
        <v>70</v>
      </c>
      <c r="R17" s="91">
        <v>62.5</v>
      </c>
    </row>
    <row r="18" spans="1:18" ht="15" customHeight="1" x14ac:dyDescent="0.2">
      <c r="A18" s="390"/>
      <c r="B18" s="406"/>
      <c r="C18" s="89" t="s">
        <v>56</v>
      </c>
      <c r="D18" s="77">
        <v>32</v>
      </c>
      <c r="E18" s="77">
        <v>32</v>
      </c>
      <c r="F18" s="90">
        <v>100</v>
      </c>
      <c r="G18" s="77">
        <v>3</v>
      </c>
      <c r="H18" s="77">
        <v>6</v>
      </c>
      <c r="I18" s="77">
        <v>8</v>
      </c>
      <c r="J18" s="77">
        <v>6</v>
      </c>
      <c r="K18" s="77">
        <v>3</v>
      </c>
      <c r="L18" s="77">
        <v>1</v>
      </c>
      <c r="M18" s="77">
        <v>4</v>
      </c>
      <c r="N18" s="77">
        <v>1</v>
      </c>
      <c r="O18" s="77">
        <v>0</v>
      </c>
      <c r="P18" s="77">
        <v>32</v>
      </c>
      <c r="Q18" s="77">
        <v>168</v>
      </c>
      <c r="R18" s="91">
        <v>65.63</v>
      </c>
    </row>
    <row r="19" spans="1:18" ht="15" customHeight="1" x14ac:dyDescent="0.2">
      <c r="A19" s="388">
        <v>4</v>
      </c>
      <c r="B19" s="404" t="s">
        <v>188</v>
      </c>
      <c r="C19" s="89" t="s">
        <v>35</v>
      </c>
      <c r="D19" s="77">
        <v>14</v>
      </c>
      <c r="E19" s="77">
        <v>14</v>
      </c>
      <c r="F19" s="90">
        <v>100</v>
      </c>
      <c r="G19" s="77">
        <v>4</v>
      </c>
      <c r="H19" s="77">
        <v>1</v>
      </c>
      <c r="I19" s="77">
        <v>3</v>
      </c>
      <c r="J19" s="77">
        <v>0</v>
      </c>
      <c r="K19" s="77">
        <v>5</v>
      </c>
      <c r="L19" s="77">
        <v>0</v>
      </c>
      <c r="M19" s="77">
        <v>0</v>
      </c>
      <c r="N19" s="77">
        <v>1</v>
      </c>
      <c r="O19" s="77">
        <v>0</v>
      </c>
      <c r="P19" s="77">
        <v>14</v>
      </c>
      <c r="Q19" s="77">
        <v>78</v>
      </c>
      <c r="R19" s="91">
        <v>69.64</v>
      </c>
    </row>
    <row r="20" spans="1:18" ht="15" customHeight="1" x14ac:dyDescent="0.2">
      <c r="A20" s="389"/>
      <c r="B20" s="405"/>
      <c r="C20" s="89" t="s">
        <v>36</v>
      </c>
      <c r="D20" s="77">
        <v>12</v>
      </c>
      <c r="E20" s="77">
        <v>12</v>
      </c>
      <c r="F20" s="90">
        <v>100</v>
      </c>
      <c r="G20" s="77">
        <v>5</v>
      </c>
      <c r="H20" s="77">
        <v>2</v>
      </c>
      <c r="I20" s="77">
        <v>0</v>
      </c>
      <c r="J20" s="77">
        <v>2</v>
      </c>
      <c r="K20" s="77">
        <v>1</v>
      </c>
      <c r="L20" s="77">
        <v>1</v>
      </c>
      <c r="M20" s="77">
        <v>1</v>
      </c>
      <c r="N20" s="77">
        <v>0</v>
      </c>
      <c r="O20" s="77">
        <v>0</v>
      </c>
      <c r="P20" s="77">
        <v>12</v>
      </c>
      <c r="Q20" s="77">
        <v>73</v>
      </c>
      <c r="R20" s="91">
        <v>76.040000000000006</v>
      </c>
    </row>
    <row r="21" spans="1:18" ht="15" customHeight="1" x14ac:dyDescent="0.2">
      <c r="A21" s="390"/>
      <c r="B21" s="406"/>
      <c r="C21" s="89" t="s">
        <v>56</v>
      </c>
      <c r="D21" s="77">
        <v>26</v>
      </c>
      <c r="E21" s="77">
        <v>26</v>
      </c>
      <c r="F21" s="90">
        <v>100</v>
      </c>
      <c r="G21" s="77">
        <v>9</v>
      </c>
      <c r="H21" s="77">
        <v>3</v>
      </c>
      <c r="I21" s="77">
        <v>3</v>
      </c>
      <c r="J21" s="77">
        <v>2</v>
      </c>
      <c r="K21" s="77">
        <v>6</v>
      </c>
      <c r="L21" s="77">
        <v>1</v>
      </c>
      <c r="M21" s="77">
        <v>1</v>
      </c>
      <c r="N21" s="77">
        <v>1</v>
      </c>
      <c r="O21" s="77">
        <v>0</v>
      </c>
      <c r="P21" s="77">
        <v>26</v>
      </c>
      <c r="Q21" s="77">
        <v>151</v>
      </c>
      <c r="R21" s="91">
        <v>72.599999999999994</v>
      </c>
    </row>
    <row r="22" spans="1:18" ht="15" customHeight="1" x14ac:dyDescent="0.2">
      <c r="A22" s="388">
        <v>5</v>
      </c>
      <c r="B22" s="404" t="s">
        <v>189</v>
      </c>
      <c r="C22" s="89" t="s">
        <v>35</v>
      </c>
      <c r="D22" s="77">
        <v>26</v>
      </c>
      <c r="E22" s="77">
        <v>26</v>
      </c>
      <c r="F22" s="90">
        <v>100</v>
      </c>
      <c r="G22" s="77">
        <v>2</v>
      </c>
      <c r="H22" s="77">
        <v>7</v>
      </c>
      <c r="I22" s="77">
        <v>3</v>
      </c>
      <c r="J22" s="77">
        <v>8</v>
      </c>
      <c r="K22" s="77">
        <v>2</v>
      </c>
      <c r="L22" s="77">
        <v>2</v>
      </c>
      <c r="M22" s="77">
        <v>2</v>
      </c>
      <c r="N22" s="77">
        <v>0</v>
      </c>
      <c r="O22" s="77">
        <v>0</v>
      </c>
      <c r="P22" s="77">
        <v>26</v>
      </c>
      <c r="Q22" s="77">
        <v>141</v>
      </c>
      <c r="R22" s="91">
        <v>67.790000000000006</v>
      </c>
    </row>
    <row r="23" spans="1:18" ht="15" customHeight="1" x14ac:dyDescent="0.2">
      <c r="A23" s="389"/>
      <c r="B23" s="405"/>
      <c r="C23" s="89" t="s">
        <v>36</v>
      </c>
      <c r="D23" s="77">
        <v>22</v>
      </c>
      <c r="E23" s="77">
        <v>22</v>
      </c>
      <c r="F23" s="90">
        <v>100</v>
      </c>
      <c r="G23" s="77">
        <v>2</v>
      </c>
      <c r="H23" s="77">
        <v>5</v>
      </c>
      <c r="I23" s="77">
        <v>4</v>
      </c>
      <c r="J23" s="77">
        <v>5</v>
      </c>
      <c r="K23" s="77">
        <v>0</v>
      </c>
      <c r="L23" s="77">
        <v>3</v>
      </c>
      <c r="M23" s="77">
        <v>3</v>
      </c>
      <c r="N23" s="77">
        <v>0</v>
      </c>
      <c r="O23" s="77">
        <v>0</v>
      </c>
      <c r="P23" s="77">
        <v>22</v>
      </c>
      <c r="Q23" s="77">
        <v>115</v>
      </c>
      <c r="R23" s="91">
        <v>65.34</v>
      </c>
    </row>
    <row r="24" spans="1:18" ht="15" customHeight="1" x14ac:dyDescent="0.2">
      <c r="A24" s="390"/>
      <c r="B24" s="406"/>
      <c r="C24" s="89" t="s">
        <v>56</v>
      </c>
      <c r="D24" s="77">
        <v>48</v>
      </c>
      <c r="E24" s="77">
        <v>48</v>
      </c>
      <c r="F24" s="90">
        <v>100</v>
      </c>
      <c r="G24" s="77">
        <v>4</v>
      </c>
      <c r="H24" s="77">
        <v>12</v>
      </c>
      <c r="I24" s="77">
        <v>7</v>
      </c>
      <c r="J24" s="77">
        <v>13</v>
      </c>
      <c r="K24" s="77">
        <v>2</v>
      </c>
      <c r="L24" s="77">
        <v>5</v>
      </c>
      <c r="M24" s="77">
        <v>5</v>
      </c>
      <c r="N24" s="77">
        <v>0</v>
      </c>
      <c r="O24" s="77">
        <v>0</v>
      </c>
      <c r="P24" s="77">
        <v>48</v>
      </c>
      <c r="Q24" s="77">
        <v>256</v>
      </c>
      <c r="R24" s="91">
        <v>66.67</v>
      </c>
    </row>
    <row r="25" spans="1:18" ht="15" customHeight="1" x14ac:dyDescent="0.2">
      <c r="A25" s="388">
        <v>6</v>
      </c>
      <c r="B25" s="404" t="s">
        <v>190</v>
      </c>
      <c r="C25" s="89" t="s">
        <v>35</v>
      </c>
      <c r="D25" s="77">
        <v>19</v>
      </c>
      <c r="E25" s="77">
        <v>19</v>
      </c>
      <c r="F25" s="90">
        <v>100</v>
      </c>
      <c r="G25" s="77">
        <v>0</v>
      </c>
      <c r="H25" s="77">
        <v>2</v>
      </c>
      <c r="I25" s="77">
        <v>3</v>
      </c>
      <c r="J25" s="77">
        <v>3</v>
      </c>
      <c r="K25" s="77">
        <v>5</v>
      </c>
      <c r="L25" s="77">
        <v>3</v>
      </c>
      <c r="M25" s="77">
        <v>2</v>
      </c>
      <c r="N25" s="77">
        <v>1</v>
      </c>
      <c r="O25" s="77">
        <v>0</v>
      </c>
      <c r="P25" s="77">
        <v>19</v>
      </c>
      <c r="Q25" s="77">
        <v>81</v>
      </c>
      <c r="R25" s="91">
        <v>53.29</v>
      </c>
    </row>
    <row r="26" spans="1:18" ht="15" customHeight="1" x14ac:dyDescent="0.2">
      <c r="A26" s="389"/>
      <c r="B26" s="405"/>
      <c r="C26" s="89" t="s">
        <v>36</v>
      </c>
      <c r="D26" s="77">
        <v>24</v>
      </c>
      <c r="E26" s="77">
        <v>24</v>
      </c>
      <c r="F26" s="90">
        <v>100</v>
      </c>
      <c r="G26" s="77">
        <v>4</v>
      </c>
      <c r="H26" s="77">
        <v>2</v>
      </c>
      <c r="I26" s="77">
        <v>5</v>
      </c>
      <c r="J26" s="77">
        <v>3</v>
      </c>
      <c r="K26" s="77">
        <v>3</v>
      </c>
      <c r="L26" s="77">
        <v>3</v>
      </c>
      <c r="M26" s="77">
        <v>4</v>
      </c>
      <c r="N26" s="77">
        <v>0</v>
      </c>
      <c r="O26" s="77">
        <v>0</v>
      </c>
      <c r="P26" s="77">
        <v>24</v>
      </c>
      <c r="Q26" s="77">
        <v>120</v>
      </c>
      <c r="R26" s="91">
        <v>62.5</v>
      </c>
    </row>
    <row r="27" spans="1:18" ht="15" customHeight="1" x14ac:dyDescent="0.2">
      <c r="A27" s="390"/>
      <c r="B27" s="406"/>
      <c r="C27" s="89" t="s">
        <v>56</v>
      </c>
      <c r="D27" s="77">
        <v>43</v>
      </c>
      <c r="E27" s="77">
        <v>43</v>
      </c>
      <c r="F27" s="90">
        <v>100</v>
      </c>
      <c r="G27" s="77">
        <v>4</v>
      </c>
      <c r="H27" s="77">
        <v>4</v>
      </c>
      <c r="I27" s="77">
        <v>8</v>
      </c>
      <c r="J27" s="77">
        <v>6</v>
      </c>
      <c r="K27" s="77">
        <v>8</v>
      </c>
      <c r="L27" s="77">
        <v>6</v>
      </c>
      <c r="M27" s="77">
        <v>6</v>
      </c>
      <c r="N27" s="77">
        <v>1</v>
      </c>
      <c r="O27" s="77">
        <v>0</v>
      </c>
      <c r="P27" s="77">
        <v>43</v>
      </c>
      <c r="Q27" s="77">
        <v>201</v>
      </c>
      <c r="R27" s="91">
        <v>58.43</v>
      </c>
    </row>
    <row r="28" spans="1:18" ht="15" customHeight="1" x14ac:dyDescent="0.2">
      <c r="A28" s="388">
        <v>7</v>
      </c>
      <c r="B28" s="404" t="s">
        <v>191</v>
      </c>
      <c r="C28" s="89" t="s">
        <v>35</v>
      </c>
      <c r="D28" s="77">
        <v>19</v>
      </c>
      <c r="E28" s="77">
        <v>19</v>
      </c>
      <c r="F28" s="90">
        <v>100</v>
      </c>
      <c r="G28" s="77">
        <v>0</v>
      </c>
      <c r="H28" s="77">
        <v>4</v>
      </c>
      <c r="I28" s="77">
        <v>6</v>
      </c>
      <c r="J28" s="77">
        <v>5</v>
      </c>
      <c r="K28" s="77">
        <v>3</v>
      </c>
      <c r="L28" s="77">
        <v>0</v>
      </c>
      <c r="M28" s="77">
        <v>1</v>
      </c>
      <c r="N28" s="77">
        <v>0</v>
      </c>
      <c r="O28" s="77">
        <v>0</v>
      </c>
      <c r="P28" s="77">
        <v>19</v>
      </c>
      <c r="Q28" s="77">
        <v>103</v>
      </c>
      <c r="R28" s="91">
        <v>67.760000000000005</v>
      </c>
    </row>
    <row r="29" spans="1:18" ht="15" customHeight="1" x14ac:dyDescent="0.2">
      <c r="A29" s="389"/>
      <c r="B29" s="405"/>
      <c r="C29" s="89" t="s">
        <v>36</v>
      </c>
      <c r="D29" s="77">
        <v>24</v>
      </c>
      <c r="E29" s="77">
        <v>24</v>
      </c>
      <c r="F29" s="90">
        <v>100</v>
      </c>
      <c r="G29" s="77">
        <v>5</v>
      </c>
      <c r="H29" s="77">
        <v>1</v>
      </c>
      <c r="I29" s="77">
        <v>8</v>
      </c>
      <c r="J29" s="77">
        <v>4</v>
      </c>
      <c r="K29" s="77">
        <v>1</v>
      </c>
      <c r="L29" s="77">
        <v>3</v>
      </c>
      <c r="M29" s="77">
        <v>2</v>
      </c>
      <c r="N29" s="77">
        <v>0</v>
      </c>
      <c r="O29" s="77">
        <v>0</v>
      </c>
      <c r="P29" s="77">
        <v>24</v>
      </c>
      <c r="Q29" s="77">
        <v>132</v>
      </c>
      <c r="R29" s="91">
        <v>68.75</v>
      </c>
    </row>
    <row r="30" spans="1:18" ht="15" customHeight="1" x14ac:dyDescent="0.2">
      <c r="A30" s="390"/>
      <c r="B30" s="406"/>
      <c r="C30" s="89" t="s">
        <v>56</v>
      </c>
      <c r="D30" s="77">
        <v>43</v>
      </c>
      <c r="E30" s="77">
        <v>43</v>
      </c>
      <c r="F30" s="90">
        <v>100</v>
      </c>
      <c r="G30" s="77">
        <v>5</v>
      </c>
      <c r="H30" s="77">
        <v>5</v>
      </c>
      <c r="I30" s="77">
        <v>14</v>
      </c>
      <c r="J30" s="77">
        <v>9</v>
      </c>
      <c r="K30" s="77">
        <v>4</v>
      </c>
      <c r="L30" s="77">
        <v>3</v>
      </c>
      <c r="M30" s="77">
        <v>3</v>
      </c>
      <c r="N30" s="77">
        <v>0</v>
      </c>
      <c r="O30" s="77">
        <v>0</v>
      </c>
      <c r="P30" s="77">
        <v>43</v>
      </c>
      <c r="Q30" s="77">
        <v>235</v>
      </c>
      <c r="R30" s="91">
        <v>68.31</v>
      </c>
    </row>
    <row r="31" spans="1:18" ht="15" customHeight="1" x14ac:dyDescent="0.2">
      <c r="A31" s="388">
        <v>8</v>
      </c>
      <c r="B31" s="404" t="s">
        <v>192</v>
      </c>
      <c r="C31" s="89" t="s">
        <v>35</v>
      </c>
      <c r="D31" s="77">
        <v>26</v>
      </c>
      <c r="E31" s="77">
        <v>26</v>
      </c>
      <c r="F31" s="90">
        <v>100</v>
      </c>
      <c r="G31" s="77">
        <v>2</v>
      </c>
      <c r="H31" s="77">
        <v>7</v>
      </c>
      <c r="I31" s="77">
        <v>8</v>
      </c>
      <c r="J31" s="77">
        <v>6</v>
      </c>
      <c r="K31" s="77">
        <v>2</v>
      </c>
      <c r="L31" s="77">
        <v>1</v>
      </c>
      <c r="M31" s="77">
        <v>0</v>
      </c>
      <c r="N31" s="77">
        <v>0</v>
      </c>
      <c r="O31" s="77">
        <v>0</v>
      </c>
      <c r="P31" s="77">
        <v>26</v>
      </c>
      <c r="Q31" s="77">
        <v>154</v>
      </c>
      <c r="R31" s="91">
        <v>74.040000000000006</v>
      </c>
    </row>
    <row r="32" spans="1:18" ht="15" customHeight="1" x14ac:dyDescent="0.2">
      <c r="A32" s="389"/>
      <c r="B32" s="405"/>
      <c r="C32" s="89" t="s">
        <v>36</v>
      </c>
      <c r="D32" s="77">
        <v>22</v>
      </c>
      <c r="E32" s="77">
        <v>22</v>
      </c>
      <c r="F32" s="90">
        <v>100</v>
      </c>
      <c r="G32" s="77">
        <v>2</v>
      </c>
      <c r="H32" s="77">
        <v>4</v>
      </c>
      <c r="I32" s="77">
        <v>6</v>
      </c>
      <c r="J32" s="77">
        <v>4</v>
      </c>
      <c r="K32" s="77">
        <v>2</v>
      </c>
      <c r="L32" s="77">
        <v>2</v>
      </c>
      <c r="M32" s="77">
        <v>2</v>
      </c>
      <c r="N32" s="77">
        <v>0</v>
      </c>
      <c r="O32" s="77">
        <v>0</v>
      </c>
      <c r="P32" s="77">
        <v>22</v>
      </c>
      <c r="Q32" s="77">
        <v>118</v>
      </c>
      <c r="R32" s="91">
        <v>67.05</v>
      </c>
    </row>
    <row r="33" spans="1:18" ht="15" customHeight="1" x14ac:dyDescent="0.2">
      <c r="A33" s="390"/>
      <c r="B33" s="406"/>
      <c r="C33" s="89" t="s">
        <v>56</v>
      </c>
      <c r="D33" s="77">
        <v>48</v>
      </c>
      <c r="E33" s="77">
        <v>48</v>
      </c>
      <c r="F33" s="90">
        <v>100</v>
      </c>
      <c r="G33" s="77">
        <v>4</v>
      </c>
      <c r="H33" s="77">
        <v>11</v>
      </c>
      <c r="I33" s="77">
        <v>14</v>
      </c>
      <c r="J33" s="77">
        <v>10</v>
      </c>
      <c r="K33" s="77">
        <v>4</v>
      </c>
      <c r="L33" s="77">
        <v>3</v>
      </c>
      <c r="M33" s="77">
        <v>2</v>
      </c>
      <c r="N33" s="77">
        <v>0</v>
      </c>
      <c r="O33" s="77">
        <v>0</v>
      </c>
      <c r="P33" s="77">
        <v>48</v>
      </c>
      <c r="Q33" s="77">
        <v>272</v>
      </c>
      <c r="R33" s="91">
        <v>70.83</v>
      </c>
    </row>
    <row r="34" spans="1:18" ht="15" customHeight="1" x14ac:dyDescent="0.2">
      <c r="A34" s="388">
        <v>9</v>
      </c>
      <c r="B34" s="404" t="s">
        <v>193</v>
      </c>
      <c r="C34" s="89" t="s">
        <v>35</v>
      </c>
      <c r="D34" s="77">
        <v>19</v>
      </c>
      <c r="E34" s="77">
        <v>18</v>
      </c>
      <c r="F34" s="90">
        <v>94.74</v>
      </c>
      <c r="G34" s="77">
        <v>0</v>
      </c>
      <c r="H34" s="77">
        <v>0</v>
      </c>
      <c r="I34" s="77">
        <v>4</v>
      </c>
      <c r="J34" s="77">
        <v>2</v>
      </c>
      <c r="K34" s="77">
        <v>5</v>
      </c>
      <c r="L34" s="77">
        <v>4</v>
      </c>
      <c r="M34" s="77">
        <v>3</v>
      </c>
      <c r="N34" s="77">
        <v>0</v>
      </c>
      <c r="O34" s="77">
        <v>1</v>
      </c>
      <c r="P34" s="77">
        <v>19</v>
      </c>
      <c r="Q34" s="77">
        <v>72</v>
      </c>
      <c r="R34" s="91">
        <v>47.37</v>
      </c>
    </row>
    <row r="35" spans="1:18" ht="15" customHeight="1" x14ac:dyDescent="0.2">
      <c r="A35" s="389"/>
      <c r="B35" s="405"/>
      <c r="C35" s="89" t="s">
        <v>36</v>
      </c>
      <c r="D35" s="77">
        <v>22</v>
      </c>
      <c r="E35" s="77">
        <v>22</v>
      </c>
      <c r="F35" s="90">
        <v>100</v>
      </c>
      <c r="G35" s="77">
        <v>2</v>
      </c>
      <c r="H35" s="77">
        <v>2</v>
      </c>
      <c r="I35" s="77">
        <v>2</v>
      </c>
      <c r="J35" s="77">
        <v>3</v>
      </c>
      <c r="K35" s="77">
        <v>3</v>
      </c>
      <c r="L35" s="77">
        <v>3</v>
      </c>
      <c r="M35" s="77">
        <v>7</v>
      </c>
      <c r="N35" s="77">
        <v>0</v>
      </c>
      <c r="O35" s="77">
        <v>0</v>
      </c>
      <c r="P35" s="77">
        <v>22</v>
      </c>
      <c r="Q35" s="77">
        <v>92</v>
      </c>
      <c r="R35" s="91">
        <v>52.27</v>
      </c>
    </row>
    <row r="36" spans="1:18" ht="15" customHeight="1" x14ac:dyDescent="0.2">
      <c r="A36" s="390"/>
      <c r="B36" s="406"/>
      <c r="C36" s="89" t="s">
        <v>56</v>
      </c>
      <c r="D36" s="77">
        <v>41</v>
      </c>
      <c r="E36" s="77">
        <v>40</v>
      </c>
      <c r="F36" s="90">
        <v>97.56</v>
      </c>
      <c r="G36" s="77">
        <v>2</v>
      </c>
      <c r="H36" s="77">
        <v>2</v>
      </c>
      <c r="I36" s="77">
        <v>6</v>
      </c>
      <c r="J36" s="77">
        <v>5</v>
      </c>
      <c r="K36" s="77">
        <v>8</v>
      </c>
      <c r="L36" s="77">
        <v>7</v>
      </c>
      <c r="M36" s="77">
        <v>10</v>
      </c>
      <c r="N36" s="77">
        <v>0</v>
      </c>
      <c r="O36" s="77">
        <v>1</v>
      </c>
      <c r="P36" s="77">
        <v>41</v>
      </c>
      <c r="Q36" s="77">
        <v>164</v>
      </c>
      <c r="R36" s="91">
        <v>50</v>
      </c>
    </row>
    <row r="37" spans="1:18" ht="15" customHeight="1" x14ac:dyDescent="0.2">
      <c r="A37" s="388">
        <v>10</v>
      </c>
      <c r="B37" s="404" t="s">
        <v>194</v>
      </c>
      <c r="C37" s="89" t="s">
        <v>35</v>
      </c>
      <c r="D37" s="77">
        <v>7</v>
      </c>
      <c r="E37" s="77">
        <v>7</v>
      </c>
      <c r="F37" s="90">
        <v>100</v>
      </c>
      <c r="G37" s="77">
        <v>0</v>
      </c>
      <c r="H37" s="77">
        <v>2</v>
      </c>
      <c r="I37" s="77">
        <v>0</v>
      </c>
      <c r="J37" s="77">
        <v>2</v>
      </c>
      <c r="K37" s="77">
        <v>1</v>
      </c>
      <c r="L37" s="77">
        <v>1</v>
      </c>
      <c r="M37" s="77">
        <v>1</v>
      </c>
      <c r="N37" s="77">
        <v>0</v>
      </c>
      <c r="O37" s="77">
        <v>0</v>
      </c>
      <c r="P37" s="77">
        <v>7</v>
      </c>
      <c r="Q37" s="77">
        <v>33</v>
      </c>
      <c r="R37" s="91">
        <v>58.93</v>
      </c>
    </row>
    <row r="38" spans="1:18" ht="15" customHeight="1" x14ac:dyDescent="0.2">
      <c r="A38" s="389"/>
      <c r="B38" s="405"/>
      <c r="C38" s="89" t="s">
        <v>36</v>
      </c>
      <c r="D38" s="77">
        <v>6</v>
      </c>
      <c r="E38" s="77">
        <v>6</v>
      </c>
      <c r="F38" s="90">
        <v>100</v>
      </c>
      <c r="G38" s="77">
        <v>0</v>
      </c>
      <c r="H38" s="77">
        <v>0</v>
      </c>
      <c r="I38" s="77">
        <v>4</v>
      </c>
      <c r="J38" s="77">
        <v>0</v>
      </c>
      <c r="K38" s="77">
        <v>1</v>
      </c>
      <c r="L38" s="77">
        <v>1</v>
      </c>
      <c r="M38" s="77">
        <v>0</v>
      </c>
      <c r="N38" s="77">
        <v>0</v>
      </c>
      <c r="O38" s="77">
        <v>0</v>
      </c>
      <c r="P38" s="77">
        <v>6</v>
      </c>
      <c r="Q38" s="77">
        <v>31</v>
      </c>
      <c r="R38" s="91">
        <v>64.58</v>
      </c>
    </row>
    <row r="39" spans="1:18" ht="15" customHeight="1" x14ac:dyDescent="0.2">
      <c r="A39" s="390"/>
      <c r="B39" s="406"/>
      <c r="C39" s="89" t="s">
        <v>56</v>
      </c>
      <c r="D39" s="77">
        <v>13</v>
      </c>
      <c r="E39" s="77">
        <v>13</v>
      </c>
      <c r="F39" s="90">
        <v>100</v>
      </c>
      <c r="G39" s="77">
        <v>0</v>
      </c>
      <c r="H39" s="77">
        <v>2</v>
      </c>
      <c r="I39" s="77">
        <v>4</v>
      </c>
      <c r="J39" s="77">
        <v>2</v>
      </c>
      <c r="K39" s="77">
        <v>2</v>
      </c>
      <c r="L39" s="77">
        <v>2</v>
      </c>
      <c r="M39" s="77">
        <v>1</v>
      </c>
      <c r="N39" s="77">
        <v>0</v>
      </c>
      <c r="O39" s="77">
        <v>0</v>
      </c>
      <c r="P39" s="77">
        <v>13</v>
      </c>
      <c r="Q39" s="77">
        <v>64</v>
      </c>
      <c r="R39" s="91">
        <v>61.54</v>
      </c>
    </row>
    <row r="40" spans="1:18" ht="15" customHeight="1" x14ac:dyDescent="0.2">
      <c r="A40" s="388">
        <v>11</v>
      </c>
      <c r="B40" s="404" t="s">
        <v>195</v>
      </c>
      <c r="C40" s="89" t="s">
        <v>35</v>
      </c>
      <c r="D40" s="77">
        <v>11</v>
      </c>
      <c r="E40" s="77">
        <v>11</v>
      </c>
      <c r="F40" s="90">
        <v>100</v>
      </c>
      <c r="G40" s="77">
        <v>0</v>
      </c>
      <c r="H40" s="77">
        <v>1</v>
      </c>
      <c r="I40" s="77">
        <v>4</v>
      </c>
      <c r="J40" s="77">
        <v>1</v>
      </c>
      <c r="K40" s="77">
        <v>5</v>
      </c>
      <c r="L40" s="77">
        <v>0</v>
      </c>
      <c r="M40" s="77">
        <v>0</v>
      </c>
      <c r="N40" s="77">
        <v>0</v>
      </c>
      <c r="O40" s="77">
        <v>0</v>
      </c>
      <c r="P40" s="77">
        <v>11</v>
      </c>
      <c r="Q40" s="77">
        <v>56</v>
      </c>
      <c r="R40" s="91">
        <v>63.64</v>
      </c>
    </row>
    <row r="41" spans="1:18" ht="15" customHeight="1" x14ac:dyDescent="0.2">
      <c r="A41" s="389"/>
      <c r="B41" s="405"/>
      <c r="C41" s="89" t="s">
        <v>36</v>
      </c>
      <c r="D41" s="77">
        <v>12</v>
      </c>
      <c r="E41" s="77">
        <v>12</v>
      </c>
      <c r="F41" s="90">
        <v>100</v>
      </c>
      <c r="G41" s="77">
        <v>3</v>
      </c>
      <c r="H41" s="77">
        <v>0</v>
      </c>
      <c r="I41" s="77">
        <v>3</v>
      </c>
      <c r="J41" s="77">
        <v>4</v>
      </c>
      <c r="K41" s="77">
        <v>0</v>
      </c>
      <c r="L41" s="77">
        <v>2</v>
      </c>
      <c r="M41" s="77">
        <v>0</v>
      </c>
      <c r="N41" s="77">
        <v>0</v>
      </c>
      <c r="O41" s="77">
        <v>0</v>
      </c>
      <c r="P41" s="77">
        <v>12</v>
      </c>
      <c r="Q41" s="77">
        <v>68</v>
      </c>
      <c r="R41" s="91">
        <v>70.83</v>
      </c>
    </row>
    <row r="42" spans="1:18" ht="15" customHeight="1" x14ac:dyDescent="0.2">
      <c r="A42" s="390"/>
      <c r="B42" s="406"/>
      <c r="C42" s="89" t="s">
        <v>56</v>
      </c>
      <c r="D42" s="77">
        <v>23</v>
      </c>
      <c r="E42" s="77">
        <v>23</v>
      </c>
      <c r="F42" s="90">
        <v>100</v>
      </c>
      <c r="G42" s="77">
        <v>3</v>
      </c>
      <c r="H42" s="77">
        <v>1</v>
      </c>
      <c r="I42" s="77">
        <v>7</v>
      </c>
      <c r="J42" s="77">
        <v>5</v>
      </c>
      <c r="K42" s="77">
        <v>5</v>
      </c>
      <c r="L42" s="77">
        <v>2</v>
      </c>
      <c r="M42" s="77">
        <v>0</v>
      </c>
      <c r="N42" s="77">
        <v>0</v>
      </c>
      <c r="O42" s="77">
        <v>0</v>
      </c>
      <c r="P42" s="77">
        <v>23</v>
      </c>
      <c r="Q42" s="77">
        <v>124</v>
      </c>
      <c r="R42" s="91">
        <v>67.39</v>
      </c>
    </row>
    <row r="43" spans="1:18" ht="15" customHeight="1" x14ac:dyDescent="0.2">
      <c r="A43" s="388">
        <v>12</v>
      </c>
      <c r="B43" s="404" t="s">
        <v>196</v>
      </c>
      <c r="C43" s="89" t="s">
        <v>35</v>
      </c>
      <c r="D43" s="77">
        <v>3</v>
      </c>
      <c r="E43" s="77">
        <v>3</v>
      </c>
      <c r="F43" s="90">
        <v>100</v>
      </c>
      <c r="G43" s="77">
        <v>1</v>
      </c>
      <c r="H43" s="77">
        <v>0</v>
      </c>
      <c r="I43" s="77">
        <v>1</v>
      </c>
      <c r="J43" s="77">
        <v>0</v>
      </c>
      <c r="K43" s="77">
        <v>1</v>
      </c>
      <c r="L43" s="77">
        <v>0</v>
      </c>
      <c r="M43" s="77">
        <v>0</v>
      </c>
      <c r="N43" s="77">
        <v>0</v>
      </c>
      <c r="O43" s="77">
        <v>0</v>
      </c>
      <c r="P43" s="77">
        <v>3</v>
      </c>
      <c r="Q43" s="77">
        <v>18</v>
      </c>
      <c r="R43" s="91">
        <v>75</v>
      </c>
    </row>
    <row r="44" spans="1:18" ht="15" customHeight="1" x14ac:dyDescent="0.2">
      <c r="A44" s="389"/>
      <c r="B44" s="405"/>
      <c r="C44" s="89" t="s">
        <v>36</v>
      </c>
      <c r="D44" s="77"/>
      <c r="E44" s="77"/>
      <c r="F44" s="90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91"/>
    </row>
    <row r="45" spans="1:18" ht="15" customHeight="1" x14ac:dyDescent="0.2">
      <c r="A45" s="390"/>
      <c r="B45" s="406"/>
      <c r="C45" s="89" t="s">
        <v>56</v>
      </c>
      <c r="D45" s="77">
        <v>3</v>
      </c>
      <c r="E45" s="77">
        <v>3</v>
      </c>
      <c r="F45" s="90">
        <v>100</v>
      </c>
      <c r="G45" s="77">
        <v>1</v>
      </c>
      <c r="H45" s="77">
        <v>0</v>
      </c>
      <c r="I45" s="77">
        <v>1</v>
      </c>
      <c r="J45" s="77">
        <v>0</v>
      </c>
      <c r="K45" s="77">
        <v>1</v>
      </c>
      <c r="L45" s="77">
        <v>0</v>
      </c>
      <c r="M45" s="77">
        <v>0</v>
      </c>
      <c r="N45" s="77">
        <v>0</v>
      </c>
      <c r="O45" s="77">
        <v>0</v>
      </c>
      <c r="P45" s="77">
        <v>3</v>
      </c>
      <c r="Q45" s="77">
        <v>18</v>
      </c>
      <c r="R45" s="91">
        <v>75</v>
      </c>
    </row>
    <row r="46" spans="1:18" ht="15" customHeight="1" x14ac:dyDescent="0.2">
      <c r="A46" s="388">
        <v>13</v>
      </c>
      <c r="B46" s="404" t="s">
        <v>197</v>
      </c>
      <c r="C46" s="89" t="s">
        <v>35</v>
      </c>
      <c r="D46" s="77">
        <v>14</v>
      </c>
      <c r="E46" s="77">
        <v>14</v>
      </c>
      <c r="F46" s="90">
        <v>100</v>
      </c>
      <c r="G46" s="77">
        <v>3</v>
      </c>
      <c r="H46" s="77">
        <v>2</v>
      </c>
      <c r="I46" s="77">
        <v>0</v>
      </c>
      <c r="J46" s="77">
        <v>3</v>
      </c>
      <c r="K46" s="77">
        <v>1</v>
      </c>
      <c r="L46" s="77">
        <v>2</v>
      </c>
      <c r="M46" s="77">
        <v>2</v>
      </c>
      <c r="N46" s="77">
        <v>1</v>
      </c>
      <c r="O46" s="77">
        <v>0</v>
      </c>
      <c r="P46" s="77">
        <v>14</v>
      </c>
      <c r="Q46" s="77">
        <v>68</v>
      </c>
      <c r="R46" s="91">
        <v>60.71</v>
      </c>
    </row>
    <row r="47" spans="1:18" ht="15" customHeight="1" x14ac:dyDescent="0.2">
      <c r="A47" s="389"/>
      <c r="B47" s="405"/>
      <c r="C47" s="89" t="s">
        <v>36</v>
      </c>
      <c r="D47" s="77">
        <v>10</v>
      </c>
      <c r="E47" s="77">
        <v>10</v>
      </c>
      <c r="F47" s="90">
        <v>100</v>
      </c>
      <c r="G47" s="77">
        <v>0</v>
      </c>
      <c r="H47" s="77">
        <v>4</v>
      </c>
      <c r="I47" s="77">
        <v>1</v>
      </c>
      <c r="J47" s="77">
        <v>0</v>
      </c>
      <c r="K47" s="77">
        <v>0</v>
      </c>
      <c r="L47" s="77">
        <v>3</v>
      </c>
      <c r="M47" s="77">
        <v>2</v>
      </c>
      <c r="N47" s="77">
        <v>0</v>
      </c>
      <c r="O47" s="77">
        <v>0</v>
      </c>
      <c r="P47" s="77">
        <v>10</v>
      </c>
      <c r="Q47" s="77">
        <v>47</v>
      </c>
      <c r="R47" s="91">
        <v>58.75</v>
      </c>
    </row>
    <row r="48" spans="1:18" ht="15" customHeight="1" x14ac:dyDescent="0.2">
      <c r="A48" s="390"/>
      <c r="B48" s="406"/>
      <c r="C48" s="89" t="s">
        <v>56</v>
      </c>
      <c r="D48" s="77">
        <v>24</v>
      </c>
      <c r="E48" s="77">
        <v>24</v>
      </c>
      <c r="F48" s="90">
        <v>100</v>
      </c>
      <c r="G48" s="77">
        <v>3</v>
      </c>
      <c r="H48" s="77">
        <v>6</v>
      </c>
      <c r="I48" s="77">
        <v>1</v>
      </c>
      <c r="J48" s="77">
        <v>3</v>
      </c>
      <c r="K48" s="77">
        <v>1</v>
      </c>
      <c r="L48" s="77">
        <v>5</v>
      </c>
      <c r="M48" s="77">
        <v>4</v>
      </c>
      <c r="N48" s="77">
        <v>1</v>
      </c>
      <c r="O48" s="77">
        <v>0</v>
      </c>
      <c r="P48" s="77">
        <v>24</v>
      </c>
      <c r="Q48" s="77">
        <v>115</v>
      </c>
      <c r="R48" s="91">
        <v>59.9</v>
      </c>
    </row>
    <row r="49" spans="1:23" ht="15" customHeight="1" x14ac:dyDescent="0.2">
      <c r="A49" s="388">
        <v>14</v>
      </c>
      <c r="B49" s="404" t="s">
        <v>198</v>
      </c>
      <c r="C49" s="89" t="s">
        <v>35</v>
      </c>
      <c r="D49" s="77">
        <v>14</v>
      </c>
      <c r="E49" s="77">
        <v>13</v>
      </c>
      <c r="F49" s="90">
        <v>92.86</v>
      </c>
      <c r="G49" s="77">
        <v>2</v>
      </c>
      <c r="H49" s="77">
        <v>3</v>
      </c>
      <c r="I49" s="77">
        <v>2</v>
      </c>
      <c r="J49" s="77">
        <v>2</v>
      </c>
      <c r="K49" s="77">
        <v>0</v>
      </c>
      <c r="L49" s="77">
        <v>0</v>
      </c>
      <c r="M49" s="77">
        <v>4</v>
      </c>
      <c r="N49" s="77">
        <v>0</v>
      </c>
      <c r="O49" s="77">
        <v>1</v>
      </c>
      <c r="P49" s="77">
        <v>14</v>
      </c>
      <c r="Q49" s="77">
        <v>67</v>
      </c>
      <c r="R49" s="91">
        <v>59.82</v>
      </c>
    </row>
    <row r="50" spans="1:23" ht="15" customHeight="1" x14ac:dyDescent="0.2">
      <c r="A50" s="389"/>
      <c r="B50" s="405"/>
      <c r="C50" s="89" t="s">
        <v>36</v>
      </c>
      <c r="D50" s="77">
        <v>10</v>
      </c>
      <c r="E50" s="77">
        <v>10</v>
      </c>
      <c r="F50" s="90">
        <v>100</v>
      </c>
      <c r="G50" s="77">
        <v>0</v>
      </c>
      <c r="H50" s="77">
        <v>3</v>
      </c>
      <c r="I50" s="77">
        <v>2</v>
      </c>
      <c r="J50" s="77">
        <v>1</v>
      </c>
      <c r="K50" s="77">
        <v>1</v>
      </c>
      <c r="L50" s="77">
        <v>2</v>
      </c>
      <c r="M50" s="77">
        <v>1</v>
      </c>
      <c r="N50" s="77">
        <v>0</v>
      </c>
      <c r="O50" s="77">
        <v>0</v>
      </c>
      <c r="P50" s="77">
        <v>10</v>
      </c>
      <c r="Q50" s="77">
        <v>50</v>
      </c>
      <c r="R50" s="91">
        <v>62.5</v>
      </c>
    </row>
    <row r="51" spans="1:23" ht="15" customHeight="1" x14ac:dyDescent="0.2">
      <c r="A51" s="390"/>
      <c r="B51" s="406"/>
      <c r="C51" s="89" t="s">
        <v>56</v>
      </c>
      <c r="D51" s="77">
        <v>24</v>
      </c>
      <c r="E51" s="77">
        <v>23</v>
      </c>
      <c r="F51" s="90">
        <v>95.83</v>
      </c>
      <c r="G51" s="77">
        <v>2</v>
      </c>
      <c r="H51" s="77">
        <v>6</v>
      </c>
      <c r="I51" s="77">
        <v>4</v>
      </c>
      <c r="J51" s="77">
        <v>3</v>
      </c>
      <c r="K51" s="77">
        <v>1</v>
      </c>
      <c r="L51" s="77">
        <v>2</v>
      </c>
      <c r="M51" s="77">
        <v>5</v>
      </c>
      <c r="N51" s="77">
        <v>0</v>
      </c>
      <c r="O51" s="77">
        <v>1</v>
      </c>
      <c r="P51" s="77">
        <v>24</v>
      </c>
      <c r="Q51" s="77">
        <v>117</v>
      </c>
      <c r="R51" s="91">
        <v>60.94</v>
      </c>
    </row>
    <row r="52" spans="1:23" ht="15" customHeight="1" x14ac:dyDescent="0.2">
      <c r="A52" s="388">
        <v>15</v>
      </c>
      <c r="B52" s="404" t="s">
        <v>199</v>
      </c>
      <c r="C52" s="89" t="s">
        <v>35</v>
      </c>
      <c r="D52" s="77">
        <v>18</v>
      </c>
      <c r="E52" s="77">
        <v>11</v>
      </c>
      <c r="F52" s="90">
        <v>61.11</v>
      </c>
      <c r="G52" s="77">
        <v>0</v>
      </c>
      <c r="H52" s="77">
        <v>0</v>
      </c>
      <c r="I52" s="77">
        <v>0</v>
      </c>
      <c r="J52" s="77">
        <v>0</v>
      </c>
      <c r="K52" s="77">
        <v>2</v>
      </c>
      <c r="L52" s="77">
        <v>0</v>
      </c>
      <c r="M52" s="77">
        <v>1</v>
      </c>
      <c r="N52" s="77">
        <v>8</v>
      </c>
      <c r="O52" s="77">
        <v>7</v>
      </c>
      <c r="P52" s="77">
        <v>18</v>
      </c>
      <c r="Q52" s="77">
        <v>18</v>
      </c>
      <c r="R52" s="91">
        <v>12.5</v>
      </c>
    </row>
    <row r="53" spans="1:23" ht="15" customHeight="1" x14ac:dyDescent="0.2">
      <c r="A53" s="389"/>
      <c r="B53" s="405"/>
      <c r="C53" s="89" t="s">
        <v>36</v>
      </c>
      <c r="D53" s="77">
        <v>11</v>
      </c>
      <c r="E53" s="77">
        <v>7</v>
      </c>
      <c r="F53" s="90">
        <v>63.64</v>
      </c>
      <c r="G53" s="77">
        <v>0</v>
      </c>
      <c r="H53" s="77">
        <v>0</v>
      </c>
      <c r="I53" s="77">
        <v>1</v>
      </c>
      <c r="J53" s="77">
        <v>1</v>
      </c>
      <c r="K53" s="77">
        <v>0</v>
      </c>
      <c r="L53" s="77">
        <v>0</v>
      </c>
      <c r="M53" s="77">
        <v>0</v>
      </c>
      <c r="N53" s="77">
        <v>5</v>
      </c>
      <c r="O53" s="77">
        <v>4</v>
      </c>
      <c r="P53" s="77">
        <v>11</v>
      </c>
      <c r="Q53" s="77">
        <v>16</v>
      </c>
      <c r="R53" s="91">
        <v>18.18</v>
      </c>
    </row>
    <row r="54" spans="1:23" ht="15" customHeight="1" x14ac:dyDescent="0.2">
      <c r="A54" s="390"/>
      <c r="B54" s="406"/>
      <c r="C54" s="89" t="s">
        <v>56</v>
      </c>
      <c r="D54" s="77">
        <v>29</v>
      </c>
      <c r="E54" s="77">
        <v>18</v>
      </c>
      <c r="F54" s="90">
        <v>62.07</v>
      </c>
      <c r="G54" s="77">
        <v>0</v>
      </c>
      <c r="H54" s="77">
        <v>0</v>
      </c>
      <c r="I54" s="77">
        <v>1</v>
      </c>
      <c r="J54" s="77">
        <v>1</v>
      </c>
      <c r="K54" s="77">
        <v>2</v>
      </c>
      <c r="L54" s="77">
        <v>0</v>
      </c>
      <c r="M54" s="77">
        <v>1</v>
      </c>
      <c r="N54" s="77">
        <v>13</v>
      </c>
      <c r="O54" s="77">
        <v>11</v>
      </c>
      <c r="P54" s="77">
        <v>29</v>
      </c>
      <c r="Q54" s="77">
        <v>34</v>
      </c>
      <c r="R54" s="91">
        <v>14.66</v>
      </c>
    </row>
    <row r="55" spans="1:23" ht="15" customHeight="1" x14ac:dyDescent="0.2">
      <c r="A55" s="409" t="s">
        <v>83</v>
      </c>
      <c r="B55" s="410"/>
      <c r="C55" s="92" t="s">
        <v>35</v>
      </c>
      <c r="D55" s="82">
        <f>SUMIF($C$10:$C$54,$C$55,D10:D54)</f>
        <v>313</v>
      </c>
      <c r="E55" s="82">
        <f>SUMIF($C$10:$C$54,$C$55,E10:E54)</f>
        <v>304</v>
      </c>
      <c r="F55" s="81">
        <f>IF(D55&gt;0,ROUND((E55/D55)*100,2),0)</f>
        <v>97.12</v>
      </c>
      <c r="G55" s="82">
        <f>SUMIF($C$10:$C$54,$C$55,G10:G54)</f>
        <v>17</v>
      </c>
      <c r="H55" s="82">
        <f>SUMIF($C$10:$C$54,$C$55,H10:H54)</f>
        <v>42</v>
      </c>
      <c r="I55" s="82">
        <f>SUMIF($C$10:$C$54,$C$55,I10:I54)</f>
        <v>56</v>
      </c>
      <c r="J55" s="82">
        <f>SUMIF($C$10:$C$54,$C$55,J10:J54)</f>
        <v>51</v>
      </c>
      <c r="K55" s="82">
        <f>SUMIF($C$10:$C$54,$C$55,K10:K54)</f>
        <v>52</v>
      </c>
      <c r="L55" s="82">
        <f>SUMIF($C$10:$C$54,$C$55,L10:L54)</f>
        <v>33</v>
      </c>
      <c r="M55" s="82">
        <f>SUMIF($C$10:$C$54,$C$55,M10:M54)</f>
        <v>31</v>
      </c>
      <c r="N55" s="82">
        <f>SUMIF($C$10:$C$54,$C$55,N10:N54)</f>
        <v>22</v>
      </c>
      <c r="O55" s="82">
        <f>SUMIF($C$10:$C$54,$C$55,O10:O54)</f>
        <v>9</v>
      </c>
      <c r="P55" s="82">
        <f>SUMIF($C$10:$C$54,$C$55,P10:P54)</f>
        <v>313</v>
      </c>
      <c r="Q55" s="82">
        <f>SUMIF($C$10:$C$54,$C$55,Q10:Q54)</f>
        <v>1412</v>
      </c>
      <c r="R55" s="83">
        <f>IF(D55&gt;0,ROUND((Q55/D55)*12.5,2),0)</f>
        <v>56.39</v>
      </c>
    </row>
    <row r="56" spans="1:23" ht="15" customHeight="1" x14ac:dyDescent="0.2">
      <c r="A56" s="411"/>
      <c r="B56" s="412"/>
      <c r="C56" s="92" t="s">
        <v>36</v>
      </c>
      <c r="D56" s="82">
        <f>SUMIF($C$10:$C$54,$C$56,D10:D54)</f>
        <v>291</v>
      </c>
      <c r="E56" s="82">
        <f>SUMIF($C$10:$C$54,$C$56,E10:E54)</f>
        <v>287</v>
      </c>
      <c r="F56" s="81">
        <f>IF(D56&gt;0,ROUND((E56/D56)*100,2),0)</f>
        <v>98.63</v>
      </c>
      <c r="G56" s="82">
        <f>SUMIF($C$10:$C$54,$C$56,G10:G54)</f>
        <v>36</v>
      </c>
      <c r="H56" s="82">
        <f>SUMIF($C$10:$C$54,$C$56,H10:H54)</f>
        <v>41</v>
      </c>
      <c r="I56" s="82">
        <f>SUMIF($C$10:$C$54,$C$56,I10:I54)</f>
        <v>51</v>
      </c>
      <c r="J56" s="82">
        <f>SUMIF($C$10:$C$54,$C$56,J10:J54)</f>
        <v>40</v>
      </c>
      <c r="K56" s="82">
        <f>SUMIF($C$10:$C$54,$C$56,K10:K54)</f>
        <v>26</v>
      </c>
      <c r="L56" s="82">
        <f>SUMIF($C$10:$C$54,$C$56,L10:L54)</f>
        <v>38</v>
      </c>
      <c r="M56" s="82">
        <f>SUMIF($C$10:$C$54,$C$56,M10:M54)</f>
        <v>44</v>
      </c>
      <c r="N56" s="82">
        <f>SUMIF($C$10:$C$54,$C$56,N10:N54)</f>
        <v>11</v>
      </c>
      <c r="O56" s="82">
        <f>SUMIF($C$10:$C$54,$C$56,O10:O54)</f>
        <v>4</v>
      </c>
      <c r="P56" s="82">
        <f>SUMIF($C$10:$C$54,$C$56,P10:P54)</f>
        <v>291</v>
      </c>
      <c r="Q56" s="82">
        <f>SUMIF($C$10:$C$54,$C$56,Q10:Q54)</f>
        <v>1398</v>
      </c>
      <c r="R56" s="83">
        <f>IF(D56&gt;0,ROUND((Q56/D56)*12.5,2),0)</f>
        <v>60.05</v>
      </c>
    </row>
    <row r="57" spans="1:23" ht="15" customHeight="1" x14ac:dyDescent="0.2">
      <c r="A57" s="413"/>
      <c r="B57" s="414"/>
      <c r="C57" s="92" t="s">
        <v>56</v>
      </c>
      <c r="D57" s="82">
        <f>SUMIF($C$10:$C$54,$C$57,D10:D54)</f>
        <v>604</v>
      </c>
      <c r="E57" s="82">
        <f>SUMIF($C$10:$C$54,$C$57,E10:E54)</f>
        <v>591</v>
      </c>
      <c r="F57" s="81">
        <f>IF(D57&gt;0,ROUND((E57/D57)*100,2),0)</f>
        <v>97.85</v>
      </c>
      <c r="G57" s="82">
        <f>SUMIF($C$10:$C$54,$C$57,G10:G54)</f>
        <v>53</v>
      </c>
      <c r="H57" s="82">
        <f>SUMIF($C$10:$C$54,$C$57,H10:H54)</f>
        <v>83</v>
      </c>
      <c r="I57" s="82">
        <f>SUMIF($C$10:$C$54,$C$57,I10:I54)</f>
        <v>107</v>
      </c>
      <c r="J57" s="82">
        <f>SUMIF($C$10:$C$54,$C$57,J10:J54)</f>
        <v>91</v>
      </c>
      <c r="K57" s="82">
        <f>SUMIF($C$10:$C$54,$C$57,K10:K54)</f>
        <v>78</v>
      </c>
      <c r="L57" s="82">
        <f>SUMIF($C$10:$C$54,$C$57,L10:L54)</f>
        <v>71</v>
      </c>
      <c r="M57" s="82">
        <f>SUMIF($C$10:$C$54,$C$57,M10:M54)</f>
        <v>75</v>
      </c>
      <c r="N57" s="82">
        <f>SUMIF($C$10:$C$54,$C$57,N10:N54)</f>
        <v>33</v>
      </c>
      <c r="O57" s="82">
        <f>SUMIF($C$10:$C$54,$C$57,O10:O54)</f>
        <v>13</v>
      </c>
      <c r="P57" s="82">
        <f>SUMIF($C$10:$C$54,$C$57,P10:P54)</f>
        <v>604</v>
      </c>
      <c r="Q57" s="82">
        <f>SUMIF($C$10:$C$54,$C$57,Q10:Q54)</f>
        <v>2810</v>
      </c>
      <c r="R57" s="83">
        <f>IF(D57&gt;0,ROUND((Q57/D57)*12.5,2),0)</f>
        <v>58.15</v>
      </c>
    </row>
    <row r="58" spans="1:23" ht="20.100000000000001" customHeight="1" x14ac:dyDescent="0.2">
      <c r="A58" s="361" t="s">
        <v>150</v>
      </c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415"/>
    </row>
    <row r="59" spans="1:23" s="60" customFormat="1" ht="20.100000000000001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3"/>
      <c r="R59" s="56"/>
      <c r="S59" s="58"/>
      <c r="T59" s="59"/>
      <c r="U59" s="58"/>
      <c r="V59" s="58"/>
      <c r="W59" s="58"/>
    </row>
    <row r="60" spans="1:23" s="60" customFormat="1" ht="20.100000000000001" customHeight="1" x14ac:dyDescent="0.2">
      <c r="A60" s="535">
        <v>44028</v>
      </c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5"/>
      <c r="S60" s="58"/>
      <c r="T60" s="59"/>
      <c r="U60" s="58"/>
      <c r="V60" s="58"/>
      <c r="W60" s="58"/>
    </row>
    <row r="61" spans="1:23" s="60" customFormat="1" ht="20.100000000000001" customHeight="1" x14ac:dyDescent="0.2">
      <c r="A61" s="54"/>
      <c r="B61" s="45" t="s">
        <v>162</v>
      </c>
      <c r="C61" s="45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  <c r="R61" s="56"/>
      <c r="S61" s="58"/>
      <c r="T61" s="59"/>
      <c r="U61" s="58"/>
      <c r="V61" s="58"/>
      <c r="W61" s="58"/>
    </row>
    <row r="62" spans="1:23" s="60" customFormat="1" ht="20.100000000000001" customHeight="1" thickBot="1" x14ac:dyDescent="0.25">
      <c r="A62" s="356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9"/>
      <c r="R62" s="360"/>
      <c r="S62" s="58"/>
      <c r="T62" s="59"/>
      <c r="U62" s="58"/>
      <c r="V62" s="58"/>
      <c r="W62" s="58"/>
    </row>
    <row r="1043" spans="1:23" ht="24.95" customHeight="1" x14ac:dyDescent="0.2">
      <c r="A1043" s="13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 x14ac:dyDescent="0.2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 x14ac:dyDescent="0.2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24.95" customHeight="1" x14ac:dyDescent="0.2">
      <c r="A1051" s="1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24.95" customHeight="1" x14ac:dyDescent="0.2">
      <c r="A1052" s="1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24.95" customHeight="1" x14ac:dyDescent="0.2">
      <c r="A1053" s="1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24.95" customHeight="1" x14ac:dyDescent="0.2">
      <c r="A1054" s="1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24.95" customHeight="1" x14ac:dyDescent="0.2">
      <c r="A1055" s="1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24.95" customHeight="1" x14ac:dyDescent="0.2">
      <c r="A1056" s="1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24.95" customHeight="1" x14ac:dyDescent="0.2">
      <c r="A1057" s="1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24.95" customHeight="1" x14ac:dyDescent="0.2">
      <c r="A1058" s="1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24.95" customHeight="1" x14ac:dyDescent="0.2">
      <c r="A1059" s="1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24.95" customHeight="1" x14ac:dyDescent="0.2">
      <c r="A1060" s="1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24.95" customHeight="1" x14ac:dyDescent="0.2">
      <c r="A1061" s="1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</sheetData>
  <sheetProtection algorithmName="SHA-512" hashValue="nadcODIADKY/zJWuOrtVVGjfvthHqcronnF4TW6MQVOUafFlXLlorYjgzpSgt0bbmv7mk+TnOpw8Ih+57V1rpA==" saltValue="I8KzK1iYmy041p3QNybW8g==" spinCount="100000" sheet="1" objects="1" scenarios="1"/>
  <mergeCells count="59">
    <mergeCell ref="A58:R58"/>
    <mergeCell ref="A62:R62"/>
    <mergeCell ref="A60:R60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A16:A18"/>
    <mergeCell ref="B16:B18"/>
    <mergeCell ref="A19:A21"/>
    <mergeCell ref="B19:B21"/>
    <mergeCell ref="A22:A24"/>
    <mergeCell ref="B22:B24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52:A54"/>
    <mergeCell ref="B52:B54"/>
    <mergeCell ref="A43:A45"/>
    <mergeCell ref="B43:B45"/>
    <mergeCell ref="A46:A48"/>
    <mergeCell ref="B46:B48"/>
    <mergeCell ref="A49:A51"/>
    <mergeCell ref="B49:B51"/>
    <mergeCell ref="A55:B57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55:F57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18" t="s">
        <v>94</v>
      </c>
      <c r="B1" s="515"/>
      <c r="C1" s="515"/>
      <c r="D1" s="516"/>
      <c r="E1" s="103"/>
      <c r="F1" s="103"/>
      <c r="G1" s="103"/>
    </row>
    <row r="2" spans="1:7" ht="20.100000000000001" customHeight="1" x14ac:dyDescent="0.2">
      <c r="A2" s="421" t="s">
        <v>147</v>
      </c>
      <c r="B2" s="422"/>
      <c r="C2" s="422"/>
      <c r="D2" s="423"/>
      <c r="E2" s="103"/>
      <c r="F2" s="103"/>
      <c r="G2" s="103"/>
    </row>
    <row r="3" spans="1:7" ht="20.100000000000001" customHeight="1" x14ac:dyDescent="0.25">
      <c r="A3" s="424" t="s">
        <v>148</v>
      </c>
      <c r="B3" s="425"/>
      <c r="C3" s="425"/>
      <c r="D3" s="426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07" t="s">
        <v>149</v>
      </c>
      <c r="B5" s="308"/>
      <c r="C5" s="308"/>
      <c r="D5" s="309"/>
      <c r="E5" s="103"/>
      <c r="F5" s="103"/>
      <c r="G5" s="103"/>
    </row>
    <row r="6" spans="1:7" ht="20.100000000000001" customHeight="1" x14ac:dyDescent="0.2">
      <c r="A6" s="293" t="s">
        <v>40</v>
      </c>
      <c r="B6" s="294"/>
      <c r="C6" s="294"/>
      <c r="D6" s="295"/>
      <c r="E6" s="110"/>
      <c r="F6" s="110"/>
      <c r="G6" s="110"/>
    </row>
    <row r="7" spans="1:7" ht="9.9499999999999993" customHeight="1" x14ac:dyDescent="0.2">
      <c r="A7" s="512"/>
      <c r="B7" s="513"/>
      <c r="C7" s="513"/>
      <c r="D7" s="514"/>
      <c r="E7" s="103"/>
      <c r="F7" s="103"/>
      <c r="G7" s="109"/>
    </row>
    <row r="8" spans="1:7" s="112" customFormat="1" ht="15" customHeight="1" x14ac:dyDescent="0.2">
      <c r="A8" s="498" t="s">
        <v>20</v>
      </c>
      <c r="B8" s="508" t="s">
        <v>0</v>
      </c>
      <c r="C8" s="509"/>
      <c r="D8" s="499" t="s">
        <v>22</v>
      </c>
      <c r="E8" s="111"/>
      <c r="F8" s="111"/>
      <c r="G8" s="111"/>
    </row>
    <row r="9" spans="1:7" s="112" customFormat="1" ht="15" customHeight="1" x14ac:dyDescent="0.2">
      <c r="A9" s="498"/>
      <c r="B9" s="510"/>
      <c r="C9" s="511"/>
      <c r="D9" s="500"/>
      <c r="E9" s="111"/>
      <c r="F9" s="111"/>
      <c r="G9" s="113"/>
    </row>
    <row r="10" spans="1:7" s="112" customFormat="1" ht="24.95" customHeight="1" x14ac:dyDescent="0.2">
      <c r="A10" s="114">
        <v>1</v>
      </c>
      <c r="B10" s="506" t="s">
        <v>173</v>
      </c>
      <c r="C10" s="507"/>
      <c r="D10" s="115"/>
      <c r="E10" s="111"/>
      <c r="F10" s="111"/>
      <c r="G10" s="113"/>
    </row>
    <row r="11" spans="1:7" s="117" customFormat="1" ht="20.100000000000001" customHeight="1" x14ac:dyDescent="0.2">
      <c r="A11" s="501" t="s">
        <v>150</v>
      </c>
      <c r="B11" s="502"/>
      <c r="C11" s="502"/>
      <c r="D11" s="503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41">
        <v>44028</v>
      </c>
      <c r="B13" s="504"/>
      <c r="C13" s="504"/>
      <c r="D13" s="505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495"/>
      <c r="B15" s="496"/>
      <c r="C15" s="496"/>
      <c r="D15" s="497"/>
    </row>
    <row r="28" spans="1:1" ht="15" customHeight="1" x14ac:dyDescent="0.2">
      <c r="A28" s="117"/>
    </row>
  </sheetData>
  <sheetProtection algorithmName="SHA-512" hashValue="T/UrtfVCsOH3X8Bm2d1EsgljFunHzaTOI3n0y7B2x3Rd+uj5uCxj/O2E0zPT96133g/mmL/DcEHpprmpbPyK3g==" saltValue="UYiG6YzCZAUCweQfzXT67w==" spinCount="100000" sheet="1" objects="1" scenarios="1"/>
  <mergeCells count="13">
    <mergeCell ref="A7:D7"/>
    <mergeCell ref="A1:D1"/>
    <mergeCell ref="A2:D2"/>
    <mergeCell ref="A3:D3"/>
    <mergeCell ref="A5:D5"/>
    <mergeCell ref="A6:D6"/>
    <mergeCell ref="A15:D15"/>
    <mergeCell ref="A8:A9"/>
    <mergeCell ref="D8:D9"/>
    <mergeCell ref="A11:D11"/>
    <mergeCell ref="A13:D13"/>
    <mergeCell ref="B10:C10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22" t="s">
        <v>95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96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10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4" t="s">
        <v>173</v>
      </c>
      <c r="C9" s="465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44028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CGD/Y33NFZ/e2EFRDchuUnEllMUZK94Kqb0KLaMla8KghO9VPaXzWgxuiOtqBvMM5GUxN0MQytnbha/HO5BtvQ==" saltValue="v2RDvHnNsw94bYUl8ExYcw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22" t="s">
        <v>98</v>
      </c>
      <c r="B1" s="393"/>
      <c r="C1" s="393"/>
      <c r="D1" s="393"/>
      <c r="E1" s="393"/>
      <c r="F1" s="393"/>
      <c r="G1" s="394"/>
      <c r="H1" s="3"/>
      <c r="I1" s="3"/>
      <c r="J1" s="3"/>
    </row>
    <row r="2" spans="1:18" ht="20.100000000000001" customHeight="1" x14ac:dyDescent="0.2">
      <c r="A2" s="325" t="s">
        <v>147</v>
      </c>
      <c r="B2" s="326"/>
      <c r="C2" s="326"/>
      <c r="D2" s="326"/>
      <c r="E2" s="326"/>
      <c r="F2" s="326"/>
      <c r="G2" s="383"/>
      <c r="H2" s="3"/>
      <c r="I2" s="3"/>
      <c r="J2" s="3"/>
    </row>
    <row r="3" spans="1:18" ht="20.100000000000001" customHeight="1" x14ac:dyDescent="0.25">
      <c r="A3" s="329" t="s">
        <v>148</v>
      </c>
      <c r="B3" s="453"/>
      <c r="C3" s="453"/>
      <c r="D3" s="453"/>
      <c r="E3" s="453"/>
      <c r="F3" s="453"/>
      <c r="G3" s="454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 x14ac:dyDescent="0.2">
      <c r="A5" s="337" t="s">
        <v>149</v>
      </c>
      <c r="B5" s="339"/>
      <c r="C5" s="339"/>
      <c r="D5" s="339"/>
      <c r="E5" s="339"/>
      <c r="F5" s="339"/>
      <c r="G5" s="340"/>
      <c r="H5" s="3"/>
      <c r="I5" s="3"/>
      <c r="J5" s="3"/>
    </row>
    <row r="6" spans="1:18" ht="30" customHeight="1" x14ac:dyDescent="0.2">
      <c r="A6" s="517" t="s">
        <v>131</v>
      </c>
      <c r="B6" s="518"/>
      <c r="C6" s="518"/>
      <c r="D6" s="518"/>
      <c r="E6" s="518"/>
      <c r="F6" s="518"/>
      <c r="G6" s="519"/>
      <c r="H6" s="16"/>
      <c r="I6" s="16"/>
      <c r="J6" s="16"/>
    </row>
    <row r="7" spans="1:18" ht="9.9499999999999993" customHeight="1" x14ac:dyDescent="0.2">
      <c r="A7" s="380"/>
      <c r="B7" s="458"/>
      <c r="C7" s="458"/>
      <c r="D7" s="458"/>
      <c r="E7" s="458"/>
      <c r="F7" s="458"/>
      <c r="G7" s="459"/>
      <c r="H7" s="3"/>
      <c r="I7" s="3"/>
      <c r="J7" s="102"/>
    </row>
    <row r="8" spans="1:18" s="50" customFormat="1" ht="15" customHeight="1" x14ac:dyDescent="0.2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 x14ac:dyDescent="0.2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5" t="s">
        <v>150</v>
      </c>
      <c r="B10" s="376"/>
      <c r="C10" s="376"/>
      <c r="D10" s="376"/>
      <c r="E10" s="376"/>
      <c r="F10" s="376"/>
      <c r="G10" s="377"/>
      <c r="H10" s="20"/>
      <c r="I10" s="20"/>
      <c r="J10" s="20"/>
    </row>
    <row r="11" spans="1:18" s="71" customFormat="1" ht="20.100000000000001" customHeight="1" x14ac:dyDescent="0.2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537">
        <v>44028</v>
      </c>
      <c r="B12" s="460"/>
      <c r="C12" s="460"/>
      <c r="D12" s="460"/>
      <c r="E12" s="460"/>
      <c r="F12" s="460"/>
      <c r="G12" s="461"/>
    </row>
    <row r="13" spans="1:18" s="71" customFormat="1" ht="20.100000000000001" customHeight="1" x14ac:dyDescent="0.2">
      <c r="A13" s="239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5"/>
      <c r="B14" s="456"/>
      <c r="C14" s="456"/>
      <c r="D14" s="456"/>
      <c r="E14" s="456"/>
      <c r="F14" s="456"/>
      <c r="G14" s="457"/>
    </row>
  </sheetData>
  <sheetProtection algorithmName="SHA-512" hashValue="VYv2zE5rX/jQeJDFq+2MRggp4P2lz7/8vedxT2APcdYhV1Yv8ebWhJcEjcFSMAhgYbD9nst3owwd7TA6WOWelA==" saltValue="BGBrofnB1ZU2wpfaPxRMJA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 x14ac:dyDescent="0.2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22" t="s">
        <v>97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4"/>
      <c r="X1" s="3"/>
      <c r="Y1" s="3"/>
      <c r="Z1" s="3"/>
      <c r="AA1" s="3"/>
      <c r="AB1" s="3"/>
      <c r="AC1" s="3"/>
    </row>
    <row r="2" spans="1:29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83"/>
      <c r="X2" s="3"/>
      <c r="Y2" s="3"/>
      <c r="Z2" s="3"/>
      <c r="AA2" s="3"/>
      <c r="AB2" s="3"/>
      <c r="AC2" s="3"/>
    </row>
    <row r="3" spans="1:29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84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6"/>
      <c r="X4" s="3"/>
      <c r="Y4" s="3"/>
      <c r="Z4" s="3"/>
      <c r="AA4" s="3"/>
      <c r="AB4" s="3"/>
      <c r="AC4" s="3"/>
    </row>
    <row r="5" spans="1:29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40"/>
      <c r="X5" s="3"/>
      <c r="Y5" s="3"/>
      <c r="Z5" s="3"/>
      <c r="AA5" s="3"/>
      <c r="AB5" s="3"/>
      <c r="AC5" s="3"/>
    </row>
    <row r="6" spans="1:29" ht="20.100000000000001" customHeight="1" x14ac:dyDescent="0.2">
      <c r="A6" s="318" t="s">
        <v>46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526"/>
      <c r="W6" s="527"/>
      <c r="X6" s="3"/>
      <c r="Y6" s="3"/>
      <c r="Z6" s="3"/>
      <c r="AA6" s="3"/>
      <c r="AB6" s="3"/>
      <c r="AC6" s="3"/>
    </row>
    <row r="7" spans="1:29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6"/>
      <c r="X7" s="18"/>
      <c r="Y7" s="18"/>
      <c r="Z7" s="18"/>
      <c r="AA7" s="18"/>
      <c r="AB7" s="18"/>
      <c r="AC7" s="18"/>
    </row>
    <row r="8" spans="1:29" ht="15" customHeight="1" x14ac:dyDescent="0.2">
      <c r="A8" s="525"/>
      <c r="B8" s="528" t="s">
        <v>28</v>
      </c>
      <c r="C8" s="400" t="s">
        <v>14</v>
      </c>
      <c r="D8" s="523">
        <v>2016</v>
      </c>
      <c r="E8" s="523"/>
      <c r="F8" s="523"/>
      <c r="G8" s="523"/>
      <c r="H8" s="523">
        <f>D8+1</f>
        <v>2017</v>
      </c>
      <c r="I8" s="523"/>
      <c r="J8" s="523"/>
      <c r="K8" s="523"/>
      <c r="L8" s="523">
        <f>H8+1</f>
        <v>2018</v>
      </c>
      <c r="M8" s="523"/>
      <c r="N8" s="523"/>
      <c r="O8" s="523"/>
      <c r="P8" s="523">
        <f>L8+1</f>
        <v>2019</v>
      </c>
      <c r="Q8" s="523"/>
      <c r="R8" s="523"/>
      <c r="S8" s="523"/>
      <c r="T8" s="523">
        <f>P8+1</f>
        <v>2020</v>
      </c>
      <c r="U8" s="523"/>
      <c r="V8" s="523"/>
      <c r="W8" s="524"/>
      <c r="X8" s="20"/>
      <c r="Y8" s="20"/>
      <c r="Z8" s="20"/>
      <c r="AA8" s="20"/>
      <c r="AB8" s="20"/>
      <c r="AC8" s="28"/>
    </row>
    <row r="9" spans="1:29" ht="15" customHeight="1" x14ac:dyDescent="0.2">
      <c r="A9" s="445"/>
      <c r="B9" s="529"/>
      <c r="C9" s="401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200</v>
      </c>
      <c r="C10" s="182" t="s">
        <v>201</v>
      </c>
      <c r="D10" s="269">
        <v>142</v>
      </c>
      <c r="E10" s="269">
        <v>140</v>
      </c>
      <c r="F10" s="269">
        <v>1</v>
      </c>
      <c r="G10" s="269">
        <v>1</v>
      </c>
      <c r="H10" s="269">
        <v>0</v>
      </c>
      <c r="I10" s="269">
        <v>0</v>
      </c>
      <c r="J10" s="269">
        <v>0</v>
      </c>
      <c r="K10" s="269">
        <v>0</v>
      </c>
      <c r="L10" s="269">
        <v>133</v>
      </c>
      <c r="M10" s="269">
        <v>133</v>
      </c>
      <c r="N10" s="269">
        <v>0</v>
      </c>
      <c r="O10" s="269">
        <v>0</v>
      </c>
      <c r="P10" s="269">
        <v>120</v>
      </c>
      <c r="Q10" s="269">
        <v>120</v>
      </c>
      <c r="R10" s="269">
        <v>0</v>
      </c>
      <c r="S10" s="269">
        <v>0</v>
      </c>
      <c r="T10" s="269">
        <v>115</v>
      </c>
      <c r="U10" s="269">
        <v>114</v>
      </c>
      <c r="V10" s="269">
        <v>1</v>
      </c>
      <c r="W10" s="270">
        <v>0</v>
      </c>
      <c r="X10" s="6"/>
      <c r="Y10" s="6"/>
      <c r="Z10" s="6"/>
      <c r="AA10" s="6"/>
    </row>
    <row r="11" spans="1:29" ht="20.100000000000001" customHeight="1" x14ac:dyDescent="0.2">
      <c r="A11" s="361" t="s">
        <v>150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522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535">
        <v>44028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5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1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1"/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1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d2jIMyQt1dEwL6WQ1KJjvgZJUeK8bPG4mv9aEVdpdvwTjH9WweXjJSlHorDwWm1NzOfAv6S9OP0xpswdU6yUaw==" saltValue="gHb1iSxPCxjvPpZ7CIoA/A==" spinCount="100000" sheet="1" objects="1" scenarios="1"/>
  <mergeCells count="18">
    <mergeCell ref="A1:W1"/>
    <mergeCell ref="A8:A9"/>
    <mergeCell ref="A5:W5"/>
    <mergeCell ref="A6:W6"/>
    <mergeCell ref="A7:W7"/>
    <mergeCell ref="B8:B9"/>
    <mergeCell ref="A2:W2"/>
    <mergeCell ref="A3:W3"/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22" t="s">
        <v>115</v>
      </c>
      <c r="B1" s="393"/>
      <c r="C1" s="393"/>
      <c r="D1" s="393"/>
      <c r="E1" s="394"/>
      <c r="F1" s="3"/>
      <c r="G1" s="3"/>
      <c r="H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"/>
      <c r="G2" s="3"/>
      <c r="H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37" t="s">
        <v>149</v>
      </c>
      <c r="B5" s="339"/>
      <c r="C5" s="339"/>
      <c r="D5" s="339"/>
      <c r="E5" s="340"/>
      <c r="F5" s="3"/>
      <c r="G5" s="3"/>
      <c r="H5" s="3"/>
    </row>
    <row r="6" spans="1:16" ht="20.100000000000001" customHeight="1" x14ac:dyDescent="0.2">
      <c r="A6" s="318" t="s">
        <v>116</v>
      </c>
      <c r="B6" s="320"/>
      <c r="C6" s="320"/>
      <c r="D6" s="320"/>
      <c r="E6" s="321"/>
      <c r="F6" s="16"/>
      <c r="G6" s="16"/>
      <c r="H6" s="16"/>
    </row>
    <row r="7" spans="1:16" ht="9.9499999999999993" customHeight="1" x14ac:dyDescent="0.2">
      <c r="A7" s="380"/>
      <c r="B7" s="458"/>
      <c r="C7" s="458"/>
      <c r="D7" s="458"/>
      <c r="E7" s="459"/>
      <c r="F7" s="3"/>
      <c r="G7" s="3"/>
      <c r="H7" s="102"/>
    </row>
    <row r="8" spans="1:16" s="50" customFormat="1" ht="15" customHeight="1" x14ac:dyDescent="0.2">
      <c r="A8" s="218" t="s">
        <v>20</v>
      </c>
      <c r="B8" s="217" t="s">
        <v>0</v>
      </c>
      <c r="C8" s="392" t="s">
        <v>34</v>
      </c>
      <c r="D8" s="530"/>
      <c r="E8" s="236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173</v>
      </c>
      <c r="C9" s="531"/>
      <c r="D9" s="532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5" t="s">
        <v>150</v>
      </c>
      <c r="B10" s="376"/>
      <c r="C10" s="376"/>
      <c r="D10" s="376"/>
      <c r="E10" s="377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537">
        <v>44028</v>
      </c>
      <c r="B12" s="460"/>
      <c r="C12" s="460"/>
      <c r="D12" s="460"/>
      <c r="E12" s="461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5"/>
      <c r="B14" s="456"/>
      <c r="C14" s="456"/>
      <c r="D14" s="456"/>
      <c r="E14" s="457"/>
    </row>
    <row r="27" spans="1:1" ht="15" customHeight="1" x14ac:dyDescent="0.2">
      <c r="A27" s="44"/>
    </row>
  </sheetData>
  <sheetProtection algorithmName="SHA-512" hashValue="x4EgwiGyyMsl0gImFRGDdEk6N+aRI4Bg5Fc97WObRD37+q0r5QKxsRXHzjaLLw0w486Bv885ya6uq0bYumneJQ==" saltValue="Af3b/wL6GddA1Bx+AoJitA==" spinCount="100000" sheet="1" objects="1" scenarios="1"/>
  <mergeCells count="11">
    <mergeCell ref="A7:E7"/>
    <mergeCell ref="A1:E1"/>
    <mergeCell ref="A2:E2"/>
    <mergeCell ref="A3:E3"/>
    <mergeCell ref="A5:E5"/>
    <mergeCell ref="A6:E6"/>
    <mergeCell ref="A10:E10"/>
    <mergeCell ref="A12:E12"/>
    <mergeCell ref="A14:E14"/>
    <mergeCell ref="C8:D8"/>
    <mergeCell ref="C9:D9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99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04"/>
      <c r="B4" s="481"/>
      <c r="C4" s="481"/>
      <c r="D4" s="481"/>
      <c r="E4" s="482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41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5"/>
      <c r="B7" s="486"/>
      <c r="C7" s="486"/>
      <c r="D7" s="486"/>
      <c r="E7" s="487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154</v>
      </c>
      <c r="D9" s="145" t="s">
        <v>182</v>
      </c>
      <c r="E9" s="146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 x14ac:dyDescent="0.2">
      <c r="A10" s="488" t="s">
        <v>150</v>
      </c>
      <c r="B10" s="489"/>
      <c r="C10" s="489"/>
      <c r="D10" s="489"/>
      <c r="E10" s="490"/>
      <c r="F10" s="141"/>
    </row>
    <row r="11" spans="1:16" s="122" customFormat="1" ht="15" customHeight="1" x14ac:dyDescent="0.2">
      <c r="A11" s="142"/>
      <c r="B11" s="147"/>
      <c r="C11" s="121"/>
      <c r="D11" s="147"/>
      <c r="E11" s="143"/>
      <c r="F11" s="121"/>
    </row>
    <row r="12" spans="1:16" s="122" customFormat="1" ht="15" customHeight="1" x14ac:dyDescent="0.2">
      <c r="A12" s="540">
        <v>44028</v>
      </c>
      <c r="B12" s="491"/>
      <c r="C12" s="491"/>
      <c r="D12" s="491"/>
      <c r="E12" s="492"/>
      <c r="F12" s="121"/>
    </row>
    <row r="13" spans="1:16" s="122" customFormat="1" ht="15" customHeight="1" x14ac:dyDescent="0.2">
      <c r="A13" s="142"/>
      <c r="B13" s="533" t="s">
        <v>151</v>
      </c>
      <c r="C13" s="533"/>
      <c r="D13" s="144"/>
      <c r="E13" s="143"/>
    </row>
    <row r="14" spans="1:16" s="122" customFormat="1" ht="15" customHeight="1" thickBot="1" x14ac:dyDescent="0.25">
      <c r="A14" s="495"/>
      <c r="B14" s="496"/>
      <c r="C14" s="496"/>
      <c r="D14" s="496"/>
      <c r="E14" s="497"/>
    </row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</sheetData>
  <sheetProtection algorithmName="SHA-512" hashValue="2qHmMyMwWUe8W0F6H2vBrJ2Sea8nz6BgZEbwB1R/O22c86aX75NAkntOKg7zrC7gfv0EVJg+g+MrwuZ5oAuKcA==" saltValue="TjbMaNGyCFDa5HTg63v5PQ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10:E10"/>
    <mergeCell ref="A12:E12"/>
    <mergeCell ref="B13:C13"/>
    <mergeCell ref="A14:E14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22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4"/>
    </row>
    <row r="2" spans="1:20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83"/>
      <c r="Q2" s="5"/>
      <c r="R2" s="5"/>
      <c r="S2" s="5"/>
      <c r="T2" s="5"/>
    </row>
    <row r="3" spans="1:20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84"/>
      <c r="Q3" s="7"/>
      <c r="R3" s="7"/>
      <c r="S3" s="7"/>
      <c r="T3" s="7"/>
    </row>
    <row r="4" spans="1:20" ht="9.9499999999999993" customHeight="1" x14ac:dyDescent="0.2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85"/>
      <c r="Q4" s="7"/>
      <c r="R4" s="7"/>
      <c r="S4" s="7"/>
      <c r="T4" s="7"/>
    </row>
    <row r="5" spans="1:20" ht="20.100000000000001" customHeight="1" x14ac:dyDescent="0.2">
      <c r="A5" s="337" t="s">
        <v>149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86"/>
      <c r="Q5" s="8"/>
      <c r="R5" s="8"/>
      <c r="S5" s="8"/>
      <c r="T5" s="8"/>
    </row>
    <row r="6" spans="1:20" ht="20.100000000000001" customHeight="1" x14ac:dyDescent="0.2">
      <c r="A6" s="318" t="s">
        <v>135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79"/>
      <c r="Q6" s="9"/>
      <c r="R6" s="9"/>
      <c r="S6" s="9"/>
      <c r="T6" s="9"/>
    </row>
    <row r="7" spans="1:20" ht="9.9499999999999993" customHeight="1" x14ac:dyDescent="0.2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2"/>
      <c r="Q7" s="9"/>
      <c r="R7" s="10"/>
      <c r="S7" s="9"/>
      <c r="T7" s="9"/>
    </row>
    <row r="8" spans="1:20" ht="15" customHeight="1" x14ac:dyDescent="0.2">
      <c r="A8" s="387"/>
      <c r="B8" s="349" t="s">
        <v>0</v>
      </c>
      <c r="C8" s="349" t="s">
        <v>57</v>
      </c>
      <c r="D8" s="348" t="s">
        <v>49</v>
      </c>
      <c r="E8" s="348" t="s">
        <v>50</v>
      </c>
      <c r="F8" s="348" t="s">
        <v>15</v>
      </c>
      <c r="G8" s="348" t="s">
        <v>7</v>
      </c>
      <c r="H8" s="348" t="s">
        <v>8</v>
      </c>
      <c r="I8" s="348" t="s">
        <v>9</v>
      </c>
      <c r="J8" s="348" t="s">
        <v>10</v>
      </c>
      <c r="K8" s="348" t="s">
        <v>6</v>
      </c>
      <c r="L8" s="348" t="s">
        <v>5</v>
      </c>
      <c r="M8" s="348" t="s">
        <v>4</v>
      </c>
      <c r="N8" s="348" t="s">
        <v>3</v>
      </c>
      <c r="O8" s="392" t="s">
        <v>2</v>
      </c>
      <c r="P8" s="374" t="s">
        <v>11</v>
      </c>
    </row>
    <row r="9" spans="1:20" ht="15" customHeight="1" x14ac:dyDescent="0.2">
      <c r="A9" s="387"/>
      <c r="B9" s="349"/>
      <c r="C9" s="349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92"/>
      <c r="P9" s="374"/>
    </row>
    <row r="10" spans="1:20" ht="24.95" customHeight="1" x14ac:dyDescent="0.2">
      <c r="A10" s="388">
        <v>1</v>
      </c>
      <c r="B10" s="391" t="s">
        <v>154</v>
      </c>
      <c r="C10" s="78" t="s">
        <v>35</v>
      </c>
      <c r="D10" s="264">
        <v>90</v>
      </c>
      <c r="E10" s="264">
        <v>90</v>
      </c>
      <c r="F10" s="265">
        <v>100</v>
      </c>
      <c r="G10" s="264">
        <v>45</v>
      </c>
      <c r="H10" s="264">
        <v>54</v>
      </c>
      <c r="I10" s="264">
        <v>82</v>
      </c>
      <c r="J10" s="264">
        <v>71</v>
      </c>
      <c r="K10" s="264">
        <v>72</v>
      </c>
      <c r="L10" s="264">
        <v>56</v>
      </c>
      <c r="M10" s="264">
        <v>53</v>
      </c>
      <c r="N10" s="264">
        <v>17</v>
      </c>
      <c r="O10" s="290">
        <v>0</v>
      </c>
      <c r="P10" s="291">
        <v>60.11</v>
      </c>
    </row>
    <row r="11" spans="1:20" ht="24.95" customHeight="1" x14ac:dyDescent="0.2">
      <c r="A11" s="389"/>
      <c r="B11" s="391"/>
      <c r="C11" s="78" t="s">
        <v>36</v>
      </c>
      <c r="D11" s="264">
        <v>64</v>
      </c>
      <c r="E11" s="264">
        <v>64</v>
      </c>
      <c r="F11" s="265">
        <v>100</v>
      </c>
      <c r="G11" s="264">
        <v>43</v>
      </c>
      <c r="H11" s="264">
        <v>46</v>
      </c>
      <c r="I11" s="264">
        <v>57</v>
      </c>
      <c r="J11" s="264">
        <v>46</v>
      </c>
      <c r="K11" s="264">
        <v>55</v>
      </c>
      <c r="L11" s="264">
        <v>29</v>
      </c>
      <c r="M11" s="264">
        <v>30</v>
      </c>
      <c r="N11" s="264">
        <v>14</v>
      </c>
      <c r="O11" s="290">
        <v>0</v>
      </c>
      <c r="P11" s="291">
        <v>63.24</v>
      </c>
    </row>
    <row r="12" spans="1:20" ht="24.95" customHeight="1" x14ac:dyDescent="0.2">
      <c r="A12" s="390"/>
      <c r="B12" s="391"/>
      <c r="C12" s="78" t="s">
        <v>56</v>
      </c>
      <c r="D12" s="264">
        <v>154</v>
      </c>
      <c r="E12" s="264">
        <v>154</v>
      </c>
      <c r="F12" s="265">
        <v>100</v>
      </c>
      <c r="G12" s="264">
        <v>88</v>
      </c>
      <c r="H12" s="264">
        <v>100</v>
      </c>
      <c r="I12" s="264">
        <v>139</v>
      </c>
      <c r="J12" s="264">
        <v>117</v>
      </c>
      <c r="K12" s="264">
        <v>127</v>
      </c>
      <c r="L12" s="264">
        <v>85</v>
      </c>
      <c r="M12" s="264">
        <v>83</v>
      </c>
      <c r="N12" s="264">
        <v>31</v>
      </c>
      <c r="O12" s="290">
        <v>0</v>
      </c>
      <c r="P12" s="291">
        <v>61.41</v>
      </c>
    </row>
    <row r="13" spans="1:20" ht="20.100000000000001" customHeight="1" x14ac:dyDescent="0.2">
      <c r="A13" s="375" t="s">
        <v>150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 x14ac:dyDescent="0.2">
      <c r="A15" s="535">
        <v>44028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5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 x14ac:dyDescent="0.25">
      <c r="A17" s="356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78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KQcGaOuGsDUwO3ZUoGE7KLTQKlRyo6XyQIEuCVN2hJr7yBHIGFLi+UPP9nkdl9saRpFyfz3t/ApsNXCcETlaCg==" saltValue="QYRieWG1pC8Ua19V+q7sBg==" spinCount="100000" sheet="1" objects="1" scenarios="1"/>
  <mergeCells count="28"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38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137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136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279"/>
      <c r="T6" s="279"/>
      <c r="U6" s="279"/>
      <c r="V6" s="279"/>
      <c r="W6" s="27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279"/>
      <c r="T7" s="279"/>
      <c r="U7" s="10"/>
      <c r="V7" s="279"/>
      <c r="W7" s="27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388">
        <v>1</v>
      </c>
      <c r="B10" s="404" t="s">
        <v>155</v>
      </c>
      <c r="C10" s="89" t="s">
        <v>35</v>
      </c>
      <c r="D10" s="77">
        <v>90</v>
      </c>
      <c r="E10" s="77">
        <v>90</v>
      </c>
      <c r="F10" s="90">
        <v>100</v>
      </c>
      <c r="G10" s="77">
        <v>5</v>
      </c>
      <c r="H10" s="77">
        <v>10</v>
      </c>
      <c r="I10" s="77">
        <v>14</v>
      </c>
      <c r="J10" s="77">
        <v>14</v>
      </c>
      <c r="K10" s="77">
        <v>11</v>
      </c>
      <c r="L10" s="77">
        <v>17</v>
      </c>
      <c r="M10" s="77">
        <v>12</v>
      </c>
      <c r="N10" s="77">
        <v>7</v>
      </c>
      <c r="O10" s="77">
        <v>0</v>
      </c>
      <c r="P10" s="77">
        <v>90</v>
      </c>
      <c r="Q10" s="77">
        <v>390</v>
      </c>
      <c r="R10" s="91">
        <v>54.17</v>
      </c>
    </row>
    <row r="11" spans="1:23" ht="15" customHeight="1" x14ac:dyDescent="0.2">
      <c r="A11" s="389"/>
      <c r="B11" s="405"/>
      <c r="C11" s="89" t="s">
        <v>36</v>
      </c>
      <c r="D11" s="77">
        <v>64</v>
      </c>
      <c r="E11" s="77">
        <v>64</v>
      </c>
      <c r="F11" s="90">
        <v>100</v>
      </c>
      <c r="G11" s="77">
        <v>9</v>
      </c>
      <c r="H11" s="77">
        <v>11</v>
      </c>
      <c r="I11" s="77">
        <v>11</v>
      </c>
      <c r="J11" s="77">
        <v>11</v>
      </c>
      <c r="K11" s="77">
        <v>8</v>
      </c>
      <c r="L11" s="77">
        <v>5</v>
      </c>
      <c r="M11" s="77">
        <v>7</v>
      </c>
      <c r="N11" s="77">
        <v>2</v>
      </c>
      <c r="O11" s="77">
        <v>0</v>
      </c>
      <c r="P11" s="77">
        <v>64</v>
      </c>
      <c r="Q11" s="77">
        <v>333</v>
      </c>
      <c r="R11" s="91">
        <v>65.040000000000006</v>
      </c>
    </row>
    <row r="12" spans="1:23" ht="15" customHeight="1" x14ac:dyDescent="0.2">
      <c r="A12" s="390"/>
      <c r="B12" s="406"/>
      <c r="C12" s="89" t="s">
        <v>56</v>
      </c>
      <c r="D12" s="77">
        <v>154</v>
      </c>
      <c r="E12" s="77">
        <v>154</v>
      </c>
      <c r="F12" s="90">
        <v>100</v>
      </c>
      <c r="G12" s="77">
        <v>14</v>
      </c>
      <c r="H12" s="77">
        <v>21</v>
      </c>
      <c r="I12" s="77">
        <v>25</v>
      </c>
      <c r="J12" s="77">
        <v>25</v>
      </c>
      <c r="K12" s="77">
        <v>19</v>
      </c>
      <c r="L12" s="77">
        <v>22</v>
      </c>
      <c r="M12" s="77">
        <v>19</v>
      </c>
      <c r="N12" s="77">
        <v>9</v>
      </c>
      <c r="O12" s="77">
        <v>0</v>
      </c>
      <c r="P12" s="77">
        <v>154</v>
      </c>
      <c r="Q12" s="77">
        <v>723</v>
      </c>
      <c r="R12" s="91">
        <v>58.69</v>
      </c>
    </row>
    <row r="13" spans="1:23" ht="15" customHeight="1" x14ac:dyDescent="0.2">
      <c r="A13" s="388">
        <v>2</v>
      </c>
      <c r="B13" s="404" t="s">
        <v>156</v>
      </c>
      <c r="C13" s="89" t="s">
        <v>35</v>
      </c>
      <c r="D13" s="77">
        <v>90</v>
      </c>
      <c r="E13" s="77">
        <v>90</v>
      </c>
      <c r="F13" s="90">
        <v>100</v>
      </c>
      <c r="G13" s="77">
        <v>3</v>
      </c>
      <c r="H13" s="77">
        <v>6</v>
      </c>
      <c r="I13" s="77">
        <v>20</v>
      </c>
      <c r="J13" s="77">
        <v>14</v>
      </c>
      <c r="K13" s="77">
        <v>18</v>
      </c>
      <c r="L13" s="77">
        <v>11</v>
      </c>
      <c r="M13" s="77">
        <v>17</v>
      </c>
      <c r="N13" s="77">
        <v>1</v>
      </c>
      <c r="O13" s="77">
        <v>0</v>
      </c>
      <c r="P13" s="77">
        <v>90</v>
      </c>
      <c r="Q13" s="77">
        <v>396</v>
      </c>
      <c r="R13" s="91">
        <v>55</v>
      </c>
    </row>
    <row r="14" spans="1:23" ht="15" customHeight="1" x14ac:dyDescent="0.2">
      <c r="A14" s="389"/>
      <c r="B14" s="405"/>
      <c r="C14" s="89" t="s">
        <v>36</v>
      </c>
      <c r="D14" s="77">
        <v>64</v>
      </c>
      <c r="E14" s="77">
        <v>64</v>
      </c>
      <c r="F14" s="90">
        <v>100</v>
      </c>
      <c r="G14" s="77">
        <v>6</v>
      </c>
      <c r="H14" s="77">
        <v>11</v>
      </c>
      <c r="I14" s="77">
        <v>10</v>
      </c>
      <c r="J14" s="77">
        <v>10</v>
      </c>
      <c r="K14" s="77">
        <v>11</v>
      </c>
      <c r="L14" s="77">
        <v>8</v>
      </c>
      <c r="M14" s="77">
        <v>6</v>
      </c>
      <c r="N14" s="77">
        <v>2</v>
      </c>
      <c r="O14" s="77">
        <v>0</v>
      </c>
      <c r="P14" s="77">
        <v>64</v>
      </c>
      <c r="Q14" s="77">
        <v>317</v>
      </c>
      <c r="R14" s="91">
        <v>61.91</v>
      </c>
    </row>
    <row r="15" spans="1:23" ht="15" customHeight="1" x14ac:dyDescent="0.2">
      <c r="A15" s="390"/>
      <c r="B15" s="406"/>
      <c r="C15" s="89" t="s">
        <v>56</v>
      </c>
      <c r="D15" s="77">
        <v>154</v>
      </c>
      <c r="E15" s="77">
        <v>154</v>
      </c>
      <c r="F15" s="90">
        <v>100</v>
      </c>
      <c r="G15" s="77">
        <v>9</v>
      </c>
      <c r="H15" s="77">
        <v>17</v>
      </c>
      <c r="I15" s="77">
        <v>30</v>
      </c>
      <c r="J15" s="77">
        <v>24</v>
      </c>
      <c r="K15" s="77">
        <v>29</v>
      </c>
      <c r="L15" s="77">
        <v>19</v>
      </c>
      <c r="M15" s="77">
        <v>23</v>
      </c>
      <c r="N15" s="77">
        <v>3</v>
      </c>
      <c r="O15" s="77">
        <v>0</v>
      </c>
      <c r="P15" s="77">
        <v>154</v>
      </c>
      <c r="Q15" s="77">
        <v>713</v>
      </c>
      <c r="R15" s="91">
        <v>57.87</v>
      </c>
    </row>
    <row r="16" spans="1:23" ht="15" customHeight="1" x14ac:dyDescent="0.2">
      <c r="A16" s="388">
        <v>3</v>
      </c>
      <c r="B16" s="404" t="s">
        <v>157</v>
      </c>
      <c r="C16" s="89" t="s">
        <v>35</v>
      </c>
      <c r="D16" s="77">
        <v>48</v>
      </c>
      <c r="E16" s="77">
        <v>48</v>
      </c>
      <c r="F16" s="90">
        <v>100</v>
      </c>
      <c r="G16" s="77">
        <v>16</v>
      </c>
      <c r="H16" s="77">
        <v>11</v>
      </c>
      <c r="I16" s="77">
        <v>16</v>
      </c>
      <c r="J16" s="77">
        <v>3</v>
      </c>
      <c r="K16" s="77">
        <v>0</v>
      </c>
      <c r="L16" s="77">
        <v>2</v>
      </c>
      <c r="M16" s="77">
        <v>0</v>
      </c>
      <c r="N16" s="77">
        <v>0</v>
      </c>
      <c r="O16" s="77">
        <v>0</v>
      </c>
      <c r="P16" s="77">
        <v>48</v>
      </c>
      <c r="Q16" s="77">
        <v>322</v>
      </c>
      <c r="R16" s="91">
        <v>83.85</v>
      </c>
    </row>
    <row r="17" spans="1:18" ht="15" customHeight="1" x14ac:dyDescent="0.2">
      <c r="A17" s="389"/>
      <c r="B17" s="405"/>
      <c r="C17" s="89" t="s">
        <v>36</v>
      </c>
      <c r="D17" s="77">
        <v>17</v>
      </c>
      <c r="E17" s="77">
        <v>17</v>
      </c>
      <c r="F17" s="90">
        <v>100</v>
      </c>
      <c r="G17" s="77">
        <v>5</v>
      </c>
      <c r="H17" s="77">
        <v>8</v>
      </c>
      <c r="I17" s="77">
        <v>2</v>
      </c>
      <c r="J17" s="77">
        <v>1</v>
      </c>
      <c r="K17" s="77">
        <v>1</v>
      </c>
      <c r="L17" s="77">
        <v>0</v>
      </c>
      <c r="M17" s="77">
        <v>0</v>
      </c>
      <c r="N17" s="77">
        <v>0</v>
      </c>
      <c r="O17" s="77">
        <v>0</v>
      </c>
      <c r="P17" s="77">
        <v>17</v>
      </c>
      <c r="Q17" s="77">
        <v>117</v>
      </c>
      <c r="R17" s="91">
        <v>86.03</v>
      </c>
    </row>
    <row r="18" spans="1:18" ht="15" customHeight="1" x14ac:dyDescent="0.2">
      <c r="A18" s="390"/>
      <c r="B18" s="406"/>
      <c r="C18" s="89" t="s">
        <v>56</v>
      </c>
      <c r="D18" s="77">
        <v>65</v>
      </c>
      <c r="E18" s="77">
        <v>65</v>
      </c>
      <c r="F18" s="90">
        <v>100</v>
      </c>
      <c r="G18" s="77">
        <v>21</v>
      </c>
      <c r="H18" s="77">
        <v>19</v>
      </c>
      <c r="I18" s="77">
        <v>18</v>
      </c>
      <c r="J18" s="77">
        <v>4</v>
      </c>
      <c r="K18" s="77">
        <v>1</v>
      </c>
      <c r="L18" s="77">
        <v>2</v>
      </c>
      <c r="M18" s="77">
        <v>0</v>
      </c>
      <c r="N18" s="77">
        <v>0</v>
      </c>
      <c r="O18" s="77">
        <v>0</v>
      </c>
      <c r="P18" s="77">
        <v>65</v>
      </c>
      <c r="Q18" s="77">
        <v>439</v>
      </c>
      <c r="R18" s="91">
        <v>84.42</v>
      </c>
    </row>
    <row r="19" spans="1:18" ht="15" customHeight="1" x14ac:dyDescent="0.2">
      <c r="A19" s="388">
        <v>4</v>
      </c>
      <c r="B19" s="404" t="s">
        <v>158</v>
      </c>
      <c r="C19" s="89" t="s">
        <v>35</v>
      </c>
      <c r="D19" s="77">
        <v>42</v>
      </c>
      <c r="E19" s="77">
        <v>42</v>
      </c>
      <c r="F19" s="90">
        <v>100</v>
      </c>
      <c r="G19" s="77">
        <v>1</v>
      </c>
      <c r="H19" s="77">
        <v>7</v>
      </c>
      <c r="I19" s="77">
        <v>6</v>
      </c>
      <c r="J19" s="77">
        <v>9</v>
      </c>
      <c r="K19" s="77">
        <v>8</v>
      </c>
      <c r="L19" s="77">
        <v>7</v>
      </c>
      <c r="M19" s="77">
        <v>3</v>
      </c>
      <c r="N19" s="77">
        <v>1</v>
      </c>
      <c r="O19" s="77">
        <v>0</v>
      </c>
      <c r="P19" s="77">
        <v>42</v>
      </c>
      <c r="Q19" s="77">
        <v>198</v>
      </c>
      <c r="R19" s="91">
        <v>58.93</v>
      </c>
    </row>
    <row r="20" spans="1:18" ht="15" customHeight="1" x14ac:dyDescent="0.2">
      <c r="A20" s="389"/>
      <c r="B20" s="405"/>
      <c r="C20" s="89" t="s">
        <v>36</v>
      </c>
      <c r="D20" s="77">
        <v>47</v>
      </c>
      <c r="E20" s="77">
        <v>47</v>
      </c>
      <c r="F20" s="90">
        <v>100</v>
      </c>
      <c r="G20" s="77">
        <v>2</v>
      </c>
      <c r="H20" s="77">
        <v>7</v>
      </c>
      <c r="I20" s="77">
        <v>11</v>
      </c>
      <c r="J20" s="77">
        <v>9</v>
      </c>
      <c r="K20" s="77">
        <v>10</v>
      </c>
      <c r="L20" s="77">
        <v>5</v>
      </c>
      <c r="M20" s="77">
        <v>3</v>
      </c>
      <c r="N20" s="77">
        <v>0</v>
      </c>
      <c r="O20" s="77">
        <v>0</v>
      </c>
      <c r="P20" s="77">
        <v>47</v>
      </c>
      <c r="Q20" s="77">
        <v>237</v>
      </c>
      <c r="R20" s="91">
        <v>63.03</v>
      </c>
    </row>
    <row r="21" spans="1:18" ht="15" customHeight="1" x14ac:dyDescent="0.2">
      <c r="A21" s="390"/>
      <c r="B21" s="406"/>
      <c r="C21" s="89" t="s">
        <v>56</v>
      </c>
      <c r="D21" s="77">
        <v>89</v>
      </c>
      <c r="E21" s="77">
        <v>89</v>
      </c>
      <c r="F21" s="90">
        <v>100</v>
      </c>
      <c r="G21" s="77">
        <v>3</v>
      </c>
      <c r="H21" s="77">
        <v>14</v>
      </c>
      <c r="I21" s="77">
        <v>17</v>
      </c>
      <c r="J21" s="77">
        <v>18</v>
      </c>
      <c r="K21" s="77">
        <v>18</v>
      </c>
      <c r="L21" s="77">
        <v>12</v>
      </c>
      <c r="M21" s="77">
        <v>6</v>
      </c>
      <c r="N21" s="77">
        <v>1</v>
      </c>
      <c r="O21" s="77">
        <v>0</v>
      </c>
      <c r="P21" s="77">
        <v>89</v>
      </c>
      <c r="Q21" s="77">
        <v>435</v>
      </c>
      <c r="R21" s="91">
        <v>61.1</v>
      </c>
    </row>
    <row r="22" spans="1:18" ht="15" customHeight="1" x14ac:dyDescent="0.2">
      <c r="A22" s="388">
        <v>5</v>
      </c>
      <c r="B22" s="404" t="s">
        <v>159</v>
      </c>
      <c r="C22" s="89" t="s">
        <v>35</v>
      </c>
      <c r="D22" s="77">
        <v>90</v>
      </c>
      <c r="E22" s="77">
        <v>90</v>
      </c>
      <c r="F22" s="90">
        <v>100</v>
      </c>
      <c r="G22" s="77">
        <v>7</v>
      </c>
      <c r="H22" s="77">
        <v>14</v>
      </c>
      <c r="I22" s="77">
        <v>11</v>
      </c>
      <c r="J22" s="77">
        <v>13</v>
      </c>
      <c r="K22" s="77">
        <v>21</v>
      </c>
      <c r="L22" s="77">
        <v>7</v>
      </c>
      <c r="M22" s="77">
        <v>12</v>
      </c>
      <c r="N22" s="77">
        <v>5</v>
      </c>
      <c r="O22" s="77">
        <v>0</v>
      </c>
      <c r="P22" s="77">
        <v>90</v>
      </c>
      <c r="Q22" s="77">
        <v>419</v>
      </c>
      <c r="R22" s="91">
        <v>58.19</v>
      </c>
    </row>
    <row r="23" spans="1:18" ht="15" customHeight="1" x14ac:dyDescent="0.2">
      <c r="A23" s="389"/>
      <c r="B23" s="405"/>
      <c r="C23" s="89" t="s">
        <v>36</v>
      </c>
      <c r="D23" s="77">
        <v>64</v>
      </c>
      <c r="E23" s="77">
        <v>64</v>
      </c>
      <c r="F23" s="90">
        <v>100</v>
      </c>
      <c r="G23" s="77">
        <v>9</v>
      </c>
      <c r="H23" s="77">
        <v>2</v>
      </c>
      <c r="I23" s="77">
        <v>10</v>
      </c>
      <c r="J23" s="77">
        <v>8</v>
      </c>
      <c r="K23" s="77">
        <v>14</v>
      </c>
      <c r="L23" s="77">
        <v>8</v>
      </c>
      <c r="M23" s="77">
        <v>7</v>
      </c>
      <c r="N23" s="77">
        <v>6</v>
      </c>
      <c r="O23" s="77">
        <v>0</v>
      </c>
      <c r="P23" s="77">
        <v>64</v>
      </c>
      <c r="Q23" s="77">
        <v>286</v>
      </c>
      <c r="R23" s="91">
        <v>55.86</v>
      </c>
    </row>
    <row r="24" spans="1:18" ht="15" customHeight="1" x14ac:dyDescent="0.2">
      <c r="A24" s="390"/>
      <c r="B24" s="406"/>
      <c r="C24" s="89" t="s">
        <v>56</v>
      </c>
      <c r="D24" s="77">
        <v>154</v>
      </c>
      <c r="E24" s="77">
        <v>154</v>
      </c>
      <c r="F24" s="90">
        <v>100</v>
      </c>
      <c r="G24" s="77">
        <v>16</v>
      </c>
      <c r="H24" s="77">
        <v>16</v>
      </c>
      <c r="I24" s="77">
        <v>21</v>
      </c>
      <c r="J24" s="77">
        <v>21</v>
      </c>
      <c r="K24" s="77">
        <v>35</v>
      </c>
      <c r="L24" s="77">
        <v>15</v>
      </c>
      <c r="M24" s="77">
        <v>19</v>
      </c>
      <c r="N24" s="77">
        <v>11</v>
      </c>
      <c r="O24" s="77">
        <v>0</v>
      </c>
      <c r="P24" s="77">
        <v>154</v>
      </c>
      <c r="Q24" s="77">
        <v>705</v>
      </c>
      <c r="R24" s="91">
        <v>57.22</v>
      </c>
    </row>
    <row r="25" spans="1:18" ht="15" customHeight="1" x14ac:dyDescent="0.2">
      <c r="A25" s="388">
        <v>6</v>
      </c>
      <c r="B25" s="404" t="s">
        <v>160</v>
      </c>
      <c r="C25" s="89" t="s">
        <v>35</v>
      </c>
      <c r="D25" s="77">
        <v>90</v>
      </c>
      <c r="E25" s="77">
        <v>90</v>
      </c>
      <c r="F25" s="90">
        <v>100</v>
      </c>
      <c r="G25" s="77">
        <v>13</v>
      </c>
      <c r="H25" s="77">
        <v>6</v>
      </c>
      <c r="I25" s="77">
        <v>15</v>
      </c>
      <c r="J25" s="77">
        <v>18</v>
      </c>
      <c r="K25" s="77">
        <v>14</v>
      </c>
      <c r="L25" s="77">
        <v>12</v>
      </c>
      <c r="M25" s="77">
        <v>9</v>
      </c>
      <c r="N25" s="77">
        <v>3</v>
      </c>
      <c r="O25" s="77">
        <v>0</v>
      </c>
      <c r="P25" s="77">
        <v>90</v>
      </c>
      <c r="Q25" s="77">
        <v>439</v>
      </c>
      <c r="R25" s="91">
        <v>60.97</v>
      </c>
    </row>
    <row r="26" spans="1:18" ht="15" customHeight="1" x14ac:dyDescent="0.2">
      <c r="A26" s="389"/>
      <c r="B26" s="405"/>
      <c r="C26" s="89" t="s">
        <v>36</v>
      </c>
      <c r="D26" s="77">
        <v>64</v>
      </c>
      <c r="E26" s="77">
        <v>64</v>
      </c>
      <c r="F26" s="90">
        <v>100</v>
      </c>
      <c r="G26" s="77">
        <v>12</v>
      </c>
      <c r="H26" s="77">
        <v>7</v>
      </c>
      <c r="I26" s="77">
        <v>13</v>
      </c>
      <c r="J26" s="77">
        <v>7</v>
      </c>
      <c r="K26" s="77">
        <v>11</v>
      </c>
      <c r="L26" s="77">
        <v>3</v>
      </c>
      <c r="M26" s="77">
        <v>7</v>
      </c>
      <c r="N26" s="77">
        <v>4</v>
      </c>
      <c r="O26" s="77">
        <v>0</v>
      </c>
      <c r="P26" s="77">
        <v>64</v>
      </c>
      <c r="Q26" s="77">
        <v>329</v>
      </c>
      <c r="R26" s="91">
        <v>64.260000000000005</v>
      </c>
    </row>
    <row r="27" spans="1:18" ht="15" customHeight="1" x14ac:dyDescent="0.2">
      <c r="A27" s="390"/>
      <c r="B27" s="406"/>
      <c r="C27" s="89" t="s">
        <v>56</v>
      </c>
      <c r="D27" s="77">
        <v>154</v>
      </c>
      <c r="E27" s="77">
        <v>154</v>
      </c>
      <c r="F27" s="90">
        <v>100</v>
      </c>
      <c r="G27" s="77">
        <v>25</v>
      </c>
      <c r="H27" s="77">
        <v>13</v>
      </c>
      <c r="I27" s="77">
        <v>28</v>
      </c>
      <c r="J27" s="77">
        <v>25</v>
      </c>
      <c r="K27" s="77">
        <v>25</v>
      </c>
      <c r="L27" s="77">
        <v>15</v>
      </c>
      <c r="M27" s="77">
        <v>16</v>
      </c>
      <c r="N27" s="77">
        <v>7</v>
      </c>
      <c r="O27" s="77">
        <v>0</v>
      </c>
      <c r="P27" s="77">
        <v>154</v>
      </c>
      <c r="Q27" s="77">
        <v>768</v>
      </c>
      <c r="R27" s="91">
        <v>62.34</v>
      </c>
    </row>
    <row r="28" spans="1:18" ht="15" customHeight="1" x14ac:dyDescent="0.2">
      <c r="A28" s="388">
        <v>7</v>
      </c>
      <c r="B28" s="404" t="s">
        <v>161</v>
      </c>
      <c r="C28" s="89" t="s">
        <v>35</v>
      </c>
      <c r="D28" s="77">
        <v>88</v>
      </c>
      <c r="E28" s="77">
        <v>88</v>
      </c>
      <c r="F28" s="90">
        <v>100</v>
      </c>
      <c r="G28" s="77">
        <v>16</v>
      </c>
      <c r="H28" s="77">
        <v>22</v>
      </c>
      <c r="I28" s="77">
        <v>9</v>
      </c>
      <c r="J28" s="77">
        <v>18</v>
      </c>
      <c r="K28" s="77">
        <v>8</v>
      </c>
      <c r="L28" s="77">
        <v>11</v>
      </c>
      <c r="M28" s="77">
        <v>2</v>
      </c>
      <c r="N28" s="77">
        <v>2</v>
      </c>
      <c r="O28" s="77">
        <v>0</v>
      </c>
      <c r="P28" s="77">
        <v>88</v>
      </c>
      <c r="Q28" s="77">
        <v>497</v>
      </c>
      <c r="R28" s="91">
        <v>70.599999999999994</v>
      </c>
    </row>
    <row r="29" spans="1:18" ht="15" customHeight="1" x14ac:dyDescent="0.2">
      <c r="A29" s="389"/>
      <c r="B29" s="405"/>
      <c r="C29" s="89" t="s">
        <v>36</v>
      </c>
      <c r="D29" s="77">
        <v>64</v>
      </c>
      <c r="E29" s="77">
        <v>64</v>
      </c>
      <c r="F29" s="90">
        <v>100</v>
      </c>
      <c r="G29" s="77">
        <v>11</v>
      </c>
      <c r="H29" s="77">
        <v>20</v>
      </c>
      <c r="I29" s="77">
        <v>10</v>
      </c>
      <c r="J29" s="77">
        <v>8</v>
      </c>
      <c r="K29" s="77">
        <v>8</v>
      </c>
      <c r="L29" s="77">
        <v>5</v>
      </c>
      <c r="M29" s="77">
        <v>1</v>
      </c>
      <c r="N29" s="77">
        <v>1</v>
      </c>
      <c r="O29" s="77">
        <v>0</v>
      </c>
      <c r="P29" s="77">
        <v>64</v>
      </c>
      <c r="Q29" s="77">
        <v>378</v>
      </c>
      <c r="R29" s="91">
        <v>73.83</v>
      </c>
    </row>
    <row r="30" spans="1:18" ht="15" customHeight="1" x14ac:dyDescent="0.2">
      <c r="A30" s="390"/>
      <c r="B30" s="406"/>
      <c r="C30" s="89" t="s">
        <v>56</v>
      </c>
      <c r="D30" s="77">
        <v>152</v>
      </c>
      <c r="E30" s="77">
        <v>152</v>
      </c>
      <c r="F30" s="90">
        <v>100</v>
      </c>
      <c r="G30" s="77">
        <v>27</v>
      </c>
      <c r="H30" s="77">
        <v>42</v>
      </c>
      <c r="I30" s="77">
        <v>19</v>
      </c>
      <c r="J30" s="77">
        <v>26</v>
      </c>
      <c r="K30" s="77">
        <v>16</v>
      </c>
      <c r="L30" s="77">
        <v>16</v>
      </c>
      <c r="M30" s="77">
        <v>3</v>
      </c>
      <c r="N30" s="77">
        <v>3</v>
      </c>
      <c r="O30" s="77">
        <v>0</v>
      </c>
      <c r="P30" s="77">
        <v>152</v>
      </c>
      <c r="Q30" s="77">
        <v>875</v>
      </c>
      <c r="R30" s="91">
        <v>71.959999999999994</v>
      </c>
    </row>
    <row r="31" spans="1:18" ht="15" customHeight="1" x14ac:dyDescent="0.2">
      <c r="A31" s="409" t="s">
        <v>83</v>
      </c>
      <c r="B31" s="410"/>
      <c r="C31" s="92" t="s">
        <v>35</v>
      </c>
      <c r="D31" s="82">
        <f>SUMIF($C$10:$C$30,$C$31,D10:D30)</f>
        <v>538</v>
      </c>
      <c r="E31" s="82">
        <f>SUMIF($C$10:$C$30,$C$31,E10:E30)</f>
        <v>538</v>
      </c>
      <c r="F31" s="81">
        <f>IF(D31&gt;0,ROUND((E31/D31)*100,2),0)</f>
        <v>100</v>
      </c>
      <c r="G31" s="82">
        <f>SUMIF($C$10:$C$30,$C$31,G10:G30)</f>
        <v>61</v>
      </c>
      <c r="H31" s="82">
        <f>SUMIF($C$10:$C$30,$C$31,H10:H30)</f>
        <v>76</v>
      </c>
      <c r="I31" s="82">
        <f>SUMIF($C$10:$C$30,$C$31,I10:I30)</f>
        <v>91</v>
      </c>
      <c r="J31" s="82">
        <f>SUMIF($C$10:$C$30,$C$31,J10:J30)</f>
        <v>89</v>
      </c>
      <c r="K31" s="82">
        <f>SUMIF($C$10:$C$30,$C$31,K10:K30)</f>
        <v>80</v>
      </c>
      <c r="L31" s="82">
        <f>SUMIF($C$10:$C$30,$C$31,L10:L30)</f>
        <v>67</v>
      </c>
      <c r="M31" s="82">
        <f>SUMIF($C$10:$C$30,$C$31,M10:M30)</f>
        <v>55</v>
      </c>
      <c r="N31" s="82">
        <f>SUMIF($C$10:$C$30,$C$31,N10:N30)</f>
        <v>19</v>
      </c>
      <c r="O31" s="82">
        <f>SUMIF($C$10:$C$30,$C$31,O10:O30)</f>
        <v>0</v>
      </c>
      <c r="P31" s="82">
        <f>SUMIF($C$10:$C$30,$C$31,P10:P30)</f>
        <v>538</v>
      </c>
      <c r="Q31" s="82">
        <f>SUMIF($C$10:$C$30,$C$31,Q10:Q30)</f>
        <v>2661</v>
      </c>
      <c r="R31" s="83">
        <f>IF(D31&gt;0,ROUND((Q31/D31)*12.5,2),0)</f>
        <v>61.83</v>
      </c>
    </row>
    <row r="32" spans="1:18" ht="15" customHeight="1" x14ac:dyDescent="0.2">
      <c r="A32" s="411"/>
      <c r="B32" s="412"/>
      <c r="C32" s="92" t="s">
        <v>36</v>
      </c>
      <c r="D32" s="82">
        <f>SUMIF($C$10:$C$30,$C$32,D10:D30)</f>
        <v>384</v>
      </c>
      <c r="E32" s="82">
        <f>SUMIF($C$10:$C$30,$C$32,E10:E30)</f>
        <v>384</v>
      </c>
      <c r="F32" s="81">
        <f>IF(D32&gt;0,ROUND((E32/D32)*100,2),0)</f>
        <v>100</v>
      </c>
      <c r="G32" s="82">
        <f>SUMIF($C$10:$C$30,$C$32,G10:G30)</f>
        <v>54</v>
      </c>
      <c r="H32" s="82">
        <f>SUMIF($C$10:$C$30,$C$32,H10:H30)</f>
        <v>66</v>
      </c>
      <c r="I32" s="82">
        <f>SUMIF($C$10:$C$30,$C$32,I10:I30)</f>
        <v>67</v>
      </c>
      <c r="J32" s="82">
        <f>SUMIF($C$10:$C$30,$C$32,J10:J30)</f>
        <v>54</v>
      </c>
      <c r="K32" s="82">
        <f>SUMIF($C$10:$C$30,$C$32,K10:K30)</f>
        <v>63</v>
      </c>
      <c r="L32" s="82">
        <f>SUMIF($C$10:$C$30,$C$32,L10:L30)</f>
        <v>34</v>
      </c>
      <c r="M32" s="82">
        <f>SUMIF($C$10:$C$30,$C$32,M10:M30)</f>
        <v>31</v>
      </c>
      <c r="N32" s="82">
        <f>SUMIF($C$10:$C$30,$C$32,N10:N30)</f>
        <v>15</v>
      </c>
      <c r="O32" s="82">
        <f>SUMIF($C$10:$C$30,$C$32,O10:O30)</f>
        <v>0</v>
      </c>
      <c r="P32" s="82">
        <f>SUMIF($C$10:$C$30,$C$32,P10:P30)</f>
        <v>384</v>
      </c>
      <c r="Q32" s="82">
        <f>SUMIF($C$10:$C$30,$C$32,Q10:Q30)</f>
        <v>1997</v>
      </c>
      <c r="R32" s="83">
        <f>IF(D32&gt;0,ROUND((Q32/D32)*12.5,2),0)</f>
        <v>65.010000000000005</v>
      </c>
    </row>
    <row r="33" spans="1:23" ht="15" customHeight="1" x14ac:dyDescent="0.2">
      <c r="A33" s="413"/>
      <c r="B33" s="414"/>
      <c r="C33" s="92" t="s">
        <v>56</v>
      </c>
      <c r="D33" s="82">
        <f>SUMIF($C$10:$C$30,$C$33,D10:D30)</f>
        <v>922</v>
      </c>
      <c r="E33" s="82">
        <f>SUMIF($C$10:$C$30,$C$33,E10:E30)</f>
        <v>922</v>
      </c>
      <c r="F33" s="81">
        <f>IF(D33&gt;0,ROUND((E33/D33)*100,2),0)</f>
        <v>100</v>
      </c>
      <c r="G33" s="82">
        <f>SUMIF($C$10:$C$30,$C$33,G10:G30)</f>
        <v>115</v>
      </c>
      <c r="H33" s="82">
        <f>SUMIF($C$10:$C$30,$C$33,H10:H30)</f>
        <v>142</v>
      </c>
      <c r="I33" s="82">
        <f>SUMIF($C$10:$C$30,$C$33,I10:I30)</f>
        <v>158</v>
      </c>
      <c r="J33" s="82">
        <f>SUMIF($C$10:$C$30,$C$33,J10:J30)</f>
        <v>143</v>
      </c>
      <c r="K33" s="82">
        <f>SUMIF($C$10:$C$30,$C$33,K10:K30)</f>
        <v>143</v>
      </c>
      <c r="L33" s="82">
        <f>SUMIF($C$10:$C$30,$C$33,L10:L30)</f>
        <v>101</v>
      </c>
      <c r="M33" s="82">
        <f>SUMIF($C$10:$C$30,$C$33,M10:M30)</f>
        <v>86</v>
      </c>
      <c r="N33" s="82">
        <f>SUMIF($C$10:$C$30,$C$33,N10:N30)</f>
        <v>34</v>
      </c>
      <c r="O33" s="82">
        <f>SUMIF($C$10:$C$30,$C$33,O10:O30)</f>
        <v>0</v>
      </c>
      <c r="P33" s="82">
        <f>SUMIF($C$10:$C$30,$C$33,P10:P30)</f>
        <v>922</v>
      </c>
      <c r="Q33" s="82">
        <f>SUMIF($C$10:$C$30,$C$33,Q10:Q30)</f>
        <v>4658</v>
      </c>
      <c r="R33" s="83">
        <f>IF(D33&gt;0,ROUND((Q33/D33)*12.5,2),0)</f>
        <v>63.15</v>
      </c>
    </row>
    <row r="34" spans="1:23" ht="20.100000000000001" customHeight="1" x14ac:dyDescent="0.2">
      <c r="A34" s="361" t="s">
        <v>150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415"/>
    </row>
    <row r="35" spans="1:23" s="60" customFormat="1" ht="20.100000000000001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3"/>
      <c r="R35" s="56"/>
      <c r="S35" s="58"/>
      <c r="T35" s="59"/>
      <c r="U35" s="58"/>
      <c r="V35" s="58"/>
      <c r="W35" s="58"/>
    </row>
    <row r="36" spans="1:23" s="60" customFormat="1" ht="20.100000000000001" customHeight="1" x14ac:dyDescent="0.2">
      <c r="A36" s="535">
        <v>44028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5"/>
      <c r="S36" s="58"/>
      <c r="T36" s="59"/>
      <c r="U36" s="58"/>
      <c r="V36" s="58"/>
      <c r="W36" s="58"/>
    </row>
    <row r="37" spans="1:23" s="60" customFormat="1" ht="20.100000000000001" customHeight="1" x14ac:dyDescent="0.2">
      <c r="A37" s="54"/>
      <c r="B37" s="45" t="s">
        <v>162</v>
      </c>
      <c r="C37" s="4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6"/>
      <c r="S37" s="58"/>
      <c r="T37" s="59"/>
      <c r="U37" s="58"/>
      <c r="V37" s="58"/>
      <c r="W37" s="58"/>
    </row>
    <row r="38" spans="1:23" s="60" customFormat="1" ht="20.100000000000001" customHeight="1" thickBot="1" x14ac:dyDescent="0.25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9"/>
      <c r="R38" s="360"/>
      <c r="S38" s="58"/>
      <c r="T38" s="59"/>
      <c r="U38" s="58"/>
      <c r="V38" s="58"/>
      <c r="W38" s="58"/>
    </row>
    <row r="1019" spans="1:23" ht="24.95" customHeight="1" x14ac:dyDescent="0.2">
      <c r="A1019" s="1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</sheetData>
  <sheetProtection algorithmName="SHA-512" hashValue="5ss8scuE3bu9umPkWs9d6in0ZMj6J93Nb/3roJBqD3Gr9kTw+gPhtAzwykD+XypUH6MP3VFyRYOwNMH+UQ1rbw==" saltValue="ufj+9bQKF5yCyyOs21edMw==" spinCount="100000" sheet="1" objects="1" scenarios="1"/>
  <mergeCells count="43">
    <mergeCell ref="A31:B33"/>
    <mergeCell ref="A34:R34"/>
    <mergeCell ref="A36:R36"/>
    <mergeCell ref="A38:R38"/>
    <mergeCell ref="A25:A27"/>
    <mergeCell ref="B25:B27"/>
    <mergeCell ref="A28:A30"/>
    <mergeCell ref="B28:B30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71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138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90</v>
      </c>
      <c r="D10" s="266">
        <v>64</v>
      </c>
      <c r="E10" s="266">
        <v>154</v>
      </c>
      <c r="F10" s="266">
        <v>90</v>
      </c>
      <c r="G10" s="267">
        <v>100</v>
      </c>
      <c r="H10" s="266">
        <v>64</v>
      </c>
      <c r="I10" s="267">
        <v>100</v>
      </c>
      <c r="J10" s="268">
        <v>154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44028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0"/>
      <c r="B14" s="162" t="s">
        <v>162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7LYGiJvzhpw887NN4XmVCxGmjRq1ZZjIRxVEXmNMdiHT60Wkw1MsTmxY1pDUg2XR31J4A5bMxUTBMsLzGz+ATQ==" saltValue="PoAL8RBTZWL2UwFdQAOPrQ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22" t="s">
        <v>72</v>
      </c>
      <c r="B1" s="451"/>
      <c r="C1" s="451"/>
      <c r="D1" s="451"/>
      <c r="E1" s="452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3"/>
      <c r="B4" s="335"/>
      <c r="C4" s="335"/>
      <c r="D4" s="335"/>
      <c r="E4" s="336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37" t="s">
        <v>149</v>
      </c>
      <c r="B5" s="335"/>
      <c r="C5" s="335"/>
      <c r="D5" s="335"/>
      <c r="E5" s="336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18" t="s">
        <v>130</v>
      </c>
      <c r="B6" s="449"/>
      <c r="C6" s="449"/>
      <c r="D6" s="449"/>
      <c r="E6" s="450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1"/>
      <c r="B7" s="335"/>
      <c r="C7" s="335"/>
      <c r="D7" s="335"/>
      <c r="E7" s="336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44"/>
      <c r="B8" s="400" t="s">
        <v>31</v>
      </c>
      <c r="C8" s="446" t="s">
        <v>15</v>
      </c>
      <c r="D8" s="447"/>
      <c r="E8" s="448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45"/>
      <c r="B9" s="401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0">
        <v>1</v>
      </c>
      <c r="B10" s="230" t="s">
        <v>154</v>
      </c>
      <c r="C10" s="79">
        <v>100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5" t="s">
        <v>150</v>
      </c>
      <c r="B11" s="376"/>
      <c r="C11" s="376"/>
      <c r="D11" s="376"/>
      <c r="E11" s="377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535">
        <v>44028</v>
      </c>
      <c r="B13" s="354"/>
      <c r="C13" s="354"/>
      <c r="D13" s="354"/>
      <c r="E13" s="35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1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1"/>
      <c r="B15" s="442"/>
      <c r="C15" s="442"/>
      <c r="D15" s="442"/>
      <c r="E15" s="443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Z7Wagu47O8nLnZAlkrTs3n3sx3Sv7rJ2V2XGXUr8leByb07h0hjNFysk8YVzTapxbNff6gqsQHx66J65yMlkJQ==" saltValue="mrzIZLmxGGBAMcipPR5U+A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7:E7"/>
    <mergeCell ref="A11:E11"/>
    <mergeCell ref="A15:E15"/>
    <mergeCell ref="B8:B9"/>
    <mergeCell ref="A8:A9"/>
    <mergeCell ref="A13:E13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22" t="s">
        <v>73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29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4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4" t="s">
        <v>154</v>
      </c>
      <c r="C9" s="465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44028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GjQ2WUNjV9V1IlkYpsy0T9z17TziJPtRQ7fguk1doB/IGSUt7sPbQSzT4/1IoAC6PEjuDabb+Ol3PbtgA9O8zw==" saltValue="B7m2JupXI+QN46a2KdxCYg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18" t="s">
        <v>76</v>
      </c>
      <c r="B1" s="419"/>
      <c r="C1" s="419"/>
      <c r="D1" s="419"/>
      <c r="E1" s="419"/>
      <c r="F1" s="420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22"/>
      <c r="C2" s="422"/>
      <c r="D2" s="422"/>
      <c r="E2" s="422"/>
      <c r="F2" s="423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24" t="s">
        <v>148</v>
      </c>
      <c r="B3" s="425"/>
      <c r="C3" s="425"/>
      <c r="D3" s="425"/>
      <c r="E3" s="425"/>
      <c r="F3" s="426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0"/>
      <c r="B4" s="471"/>
      <c r="C4" s="471"/>
      <c r="D4" s="471"/>
      <c r="E4" s="471"/>
      <c r="F4" s="472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07" t="s">
        <v>149</v>
      </c>
      <c r="B5" s="305"/>
      <c r="C5" s="305"/>
      <c r="D5" s="305"/>
      <c r="E5" s="305"/>
      <c r="F5" s="306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77</v>
      </c>
      <c r="B6" s="416"/>
      <c r="C6" s="416"/>
      <c r="D6" s="416"/>
      <c r="E6" s="416"/>
      <c r="F6" s="417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310"/>
      <c r="B7" s="305"/>
      <c r="C7" s="305"/>
      <c r="D7" s="305"/>
      <c r="E7" s="305"/>
      <c r="F7" s="306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66"/>
      <c r="B8" s="467" t="s">
        <v>47</v>
      </c>
      <c r="C8" s="468" t="s">
        <v>1</v>
      </c>
      <c r="D8" s="468"/>
      <c r="E8" s="468"/>
      <c r="F8" s="469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66"/>
      <c r="B9" s="468"/>
      <c r="C9" s="468" t="s">
        <v>26</v>
      </c>
      <c r="D9" s="468"/>
      <c r="E9" s="468"/>
      <c r="F9" s="469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66"/>
      <c r="B10" s="468"/>
      <c r="C10" s="205">
        <v>2018</v>
      </c>
      <c r="D10" s="205">
        <v>2019</v>
      </c>
      <c r="E10" s="205">
        <v>2020</v>
      </c>
      <c r="F10" s="469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538">
        <v>1</v>
      </c>
      <c r="D11" s="538">
        <v>1</v>
      </c>
      <c r="E11" s="538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38" t="s">
        <v>150</v>
      </c>
      <c r="B12" s="439"/>
      <c r="C12" s="439"/>
      <c r="D12" s="439"/>
      <c r="E12" s="439"/>
      <c r="F12" s="440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536">
        <v>44028</v>
      </c>
      <c r="B14" s="427"/>
      <c r="C14" s="427"/>
      <c r="D14" s="427"/>
      <c r="E14" s="427"/>
      <c r="F14" s="428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29"/>
      <c r="B16" s="430"/>
      <c r="C16" s="430"/>
      <c r="D16" s="430"/>
      <c r="E16" s="430"/>
      <c r="F16" s="431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d0kD6e7ut9u072kt+xH/3kyHHMqE7mvghrVUevkOWnQS5C/BoAi4PiZlcmhyLnVHNwUnkfLqp5Rj253qMLEg3Q==" saltValue="zKcccyIlgFUCCrnNJQYA/A==" spinCount="100000"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75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539">
        <v>44028</v>
      </c>
      <c r="B4" s="479"/>
      <c r="C4" s="479"/>
      <c r="D4" s="479"/>
      <c r="E4" s="480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61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62" t="s">
        <v>150</v>
      </c>
      <c r="B7" s="362"/>
      <c r="C7" s="362"/>
      <c r="D7" s="362"/>
      <c r="E7" s="362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154</v>
      </c>
      <c r="D9" s="191" t="s">
        <v>163</v>
      </c>
      <c r="E9" s="192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</sheetData>
  <sheetProtection algorithmName="SHA-512" hashValue="15sP5uNeXylZu+zTsH9fhzxQHmtsqzJH48rLQIZTVn9dzZfqtx7m9T9KyS7wfL7aNtHAwN3WBoXjP5/TuRH3zA==" saltValue="xx1gU/4PfiZodaza4MMDgg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2020-07-15T19:44:55Z</dcterms:modified>
</cp:coreProperties>
</file>